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williamowen/Downloads/Games-Folder/Breakthrough!/3D for Breakthrough/Brian Muniz TK421 3D printing in San Juan Puerto Rico/"/>
    </mc:Choice>
  </mc:AlternateContent>
  <xr:revisionPtr revIDLastSave="0" documentId="13_ncr:1_{1C2087E0-1DE3-BE46-B26B-4C3E716EACE2}" xr6:coauthVersionLast="47" xr6:coauthVersionMax="47" xr10:uidLastSave="{00000000-0000-0000-0000-000000000000}"/>
  <bookViews>
    <workbookView xWindow="4440" yWindow="760" windowWidth="25800" windowHeight="18880" activeTab="1" xr2:uid="{B3A441BB-4162-054A-BADE-366D4BB28E67}"/>
  </bookViews>
  <sheets>
    <sheet name="How To Order" sheetId="2" r:id="rId1"/>
    <sheet name="AFV Order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7" i="1" l="1"/>
  <c r="G527" i="1"/>
  <c r="G8" i="1"/>
  <c r="F11" i="1"/>
  <c r="E11" i="1" s="1" a="1"/>
  <c r="E11" i="1" s="1"/>
  <c r="F12" i="1"/>
  <c r="E12" i="1" s="1" a="1"/>
  <c r="E12" i="1" s="1"/>
  <c r="F13" i="1"/>
  <c r="E13" i="1" s="1" a="1"/>
  <c r="E13" i="1" s="1"/>
  <c r="F14" i="1"/>
  <c r="E14" i="1" s="1" a="1"/>
  <c r="E14" i="1" s="1"/>
  <c r="F15" i="1"/>
  <c r="E15" i="1" s="1" a="1"/>
  <c r="E15" i="1" s="1"/>
  <c r="F16" i="1"/>
  <c r="E16" i="1" s="1" a="1"/>
  <c r="E16" i="1" s="1"/>
  <c r="F17" i="1"/>
  <c r="E17" i="1" s="1" a="1"/>
  <c r="E17" i="1" s="1"/>
  <c r="F18" i="1"/>
  <c r="E18" i="1" s="1" a="1"/>
  <c r="E18" i="1" s="1"/>
  <c r="F19" i="1"/>
  <c r="E19" i="1" s="1" a="1"/>
  <c r="E19" i="1" s="1"/>
  <c r="F20" i="1"/>
  <c r="E20" i="1" s="1" a="1"/>
  <c r="E20" i="1" s="1"/>
  <c r="F21" i="1"/>
  <c r="E21" i="1" s="1" a="1"/>
  <c r="E21" i="1" s="1"/>
  <c r="F22" i="1"/>
  <c r="E22" i="1" s="1" a="1"/>
  <c r="E22" i="1" s="1"/>
  <c r="F23" i="1"/>
  <c r="E23" i="1" s="1" a="1"/>
  <c r="E23" i="1" s="1"/>
  <c r="F24" i="1"/>
  <c r="E24" i="1" s="1" a="1"/>
  <c r="E24" i="1" s="1"/>
  <c r="F25" i="1"/>
  <c r="E25" i="1" s="1" a="1"/>
  <c r="E25" i="1" s="1"/>
  <c r="F26" i="1"/>
  <c r="E26" i="1" s="1" a="1"/>
  <c r="E26" i="1" s="1"/>
  <c r="F27" i="1"/>
  <c r="E27" i="1" s="1" a="1"/>
  <c r="E27" i="1" s="1"/>
  <c r="F28" i="1"/>
  <c r="E28" i="1" s="1" a="1"/>
  <c r="E28" i="1" s="1"/>
  <c r="F29" i="1"/>
  <c r="E29" i="1" s="1" a="1"/>
  <c r="E29" i="1" s="1"/>
  <c r="F30" i="1"/>
  <c r="E30" i="1" s="1" a="1"/>
  <c r="E30" i="1" s="1"/>
  <c r="F31" i="1"/>
  <c r="E31" i="1" s="1" a="1"/>
  <c r="E31" i="1" s="1"/>
  <c r="F32" i="1"/>
  <c r="E32" i="1" s="1" a="1"/>
  <c r="E32" i="1" s="1"/>
  <c r="F33" i="1"/>
  <c r="E33" i="1" s="1" a="1"/>
  <c r="E33" i="1" s="1"/>
  <c r="F34" i="1"/>
  <c r="E34" i="1" s="1" a="1"/>
  <c r="E34" i="1" s="1"/>
  <c r="F35" i="1"/>
  <c r="E35" i="1" s="1" a="1"/>
  <c r="E35" i="1" s="1"/>
  <c r="F36" i="1"/>
  <c r="E36" i="1" s="1" a="1"/>
  <c r="E36" i="1" s="1"/>
  <c r="F37" i="1"/>
  <c r="E37" i="1" s="1" a="1"/>
  <c r="E37" i="1" s="1"/>
  <c r="F38" i="1"/>
  <c r="E38" i="1" s="1" a="1"/>
  <c r="E38" i="1" s="1"/>
  <c r="F39" i="1"/>
  <c r="E39" i="1" s="1" a="1"/>
  <c r="E39" i="1" s="1"/>
  <c r="F40" i="1"/>
  <c r="E40" i="1" s="1" a="1"/>
  <c r="E40" i="1" s="1"/>
  <c r="F41" i="1"/>
  <c r="E41" i="1" s="1" a="1"/>
  <c r="E41" i="1" s="1"/>
  <c r="F42" i="1"/>
  <c r="E42" i="1" s="1" a="1"/>
  <c r="E42" i="1" s="1"/>
  <c r="F43" i="1"/>
  <c r="E43" i="1" s="1" a="1"/>
  <c r="E43" i="1" s="1"/>
  <c r="F44" i="1"/>
  <c r="E44" i="1" s="1" a="1"/>
  <c r="E44" i="1" s="1"/>
  <c r="F45" i="1"/>
  <c r="E45" i="1" s="1" a="1"/>
  <c r="E45" i="1" s="1"/>
  <c r="F46" i="1"/>
  <c r="E46" i="1" s="1" a="1"/>
  <c r="E46" i="1" s="1"/>
  <c r="F47" i="1"/>
  <c r="E47" i="1" s="1" a="1"/>
  <c r="E47" i="1" s="1"/>
  <c r="F48" i="1"/>
  <c r="E48" i="1" s="1" a="1"/>
  <c r="E48" i="1" s="1"/>
  <c r="F49" i="1"/>
  <c r="E49" i="1" s="1" a="1"/>
  <c r="E49" i="1" s="1"/>
  <c r="F50" i="1"/>
  <c r="E50" i="1" s="1" a="1"/>
  <c r="E50" i="1" s="1"/>
  <c r="F51" i="1"/>
  <c r="E51" i="1" s="1" a="1"/>
  <c r="E51" i="1" s="1"/>
  <c r="F52" i="1"/>
  <c r="E52" i="1" s="1" a="1"/>
  <c r="E52" i="1" s="1"/>
  <c r="F53" i="1"/>
  <c r="E53" i="1" s="1" a="1"/>
  <c r="E53" i="1" s="1"/>
  <c r="F54" i="1"/>
  <c r="E54" i="1" s="1" a="1"/>
  <c r="E54" i="1" s="1"/>
  <c r="F55" i="1"/>
  <c r="E55" i="1" s="1" a="1"/>
  <c r="E55" i="1" s="1"/>
  <c r="F56" i="1"/>
  <c r="E56" i="1" s="1" a="1"/>
  <c r="E56" i="1" s="1"/>
  <c r="F57" i="1"/>
  <c r="E57" i="1" s="1" a="1"/>
  <c r="E57" i="1" s="1"/>
  <c r="F58" i="1"/>
  <c r="E58" i="1" s="1" a="1"/>
  <c r="E58" i="1" s="1"/>
  <c r="F59" i="1"/>
  <c r="E59" i="1" s="1" a="1"/>
  <c r="E59" i="1" s="1"/>
  <c r="F60" i="1"/>
  <c r="E60" i="1" s="1" a="1"/>
  <c r="E60" i="1" s="1"/>
  <c r="F61" i="1"/>
  <c r="E61" i="1" s="1" a="1"/>
  <c r="E61" i="1" s="1"/>
  <c r="F62" i="1"/>
  <c r="E62" i="1" s="1" a="1"/>
  <c r="E62" i="1" s="1"/>
  <c r="F63" i="1"/>
  <c r="E63" i="1" s="1" a="1"/>
  <c r="E63" i="1" s="1"/>
  <c r="F64" i="1"/>
  <c r="E64" i="1" s="1" a="1"/>
  <c r="E64" i="1" s="1"/>
  <c r="F65" i="1"/>
  <c r="E65" i="1" s="1" a="1"/>
  <c r="E65" i="1" s="1"/>
  <c r="F66" i="1"/>
  <c r="E66" i="1" s="1" a="1"/>
  <c r="E66" i="1" s="1"/>
  <c r="F67" i="1"/>
  <c r="E67" i="1" s="1" a="1"/>
  <c r="E67" i="1" s="1"/>
  <c r="F68" i="1"/>
  <c r="E68" i="1" s="1" a="1"/>
  <c r="E68" i="1" s="1"/>
  <c r="F69" i="1"/>
  <c r="E69" i="1" s="1" a="1"/>
  <c r="E69" i="1" s="1"/>
  <c r="F70" i="1"/>
  <c r="E70" i="1" s="1" a="1"/>
  <c r="E70" i="1" s="1"/>
  <c r="F71" i="1"/>
  <c r="E71" i="1" s="1" a="1"/>
  <c r="E71" i="1" s="1"/>
  <c r="F72" i="1"/>
  <c r="E72" i="1" s="1" a="1"/>
  <c r="E72" i="1" s="1"/>
  <c r="F73" i="1"/>
  <c r="E73" i="1" s="1" a="1"/>
  <c r="E73" i="1" s="1"/>
  <c r="F74" i="1"/>
  <c r="E74" i="1" s="1" a="1"/>
  <c r="E74" i="1" s="1"/>
  <c r="F75" i="1"/>
  <c r="E75" i="1" s="1" a="1"/>
  <c r="E75" i="1" s="1"/>
  <c r="F76" i="1"/>
  <c r="E76" i="1" s="1" a="1"/>
  <c r="E76" i="1" s="1"/>
  <c r="F77" i="1"/>
  <c r="E77" i="1" s="1" a="1"/>
  <c r="E77" i="1" s="1"/>
  <c r="F78" i="1"/>
  <c r="E78" i="1" s="1" a="1"/>
  <c r="E78" i="1" s="1"/>
  <c r="F79" i="1"/>
  <c r="E79" i="1" s="1" a="1"/>
  <c r="E79" i="1" s="1"/>
  <c r="F80" i="1"/>
  <c r="E80" i="1" s="1" a="1"/>
  <c r="E80" i="1" s="1"/>
  <c r="F81" i="1"/>
  <c r="E81" i="1" s="1" a="1"/>
  <c r="E81" i="1" s="1"/>
  <c r="F82" i="1"/>
  <c r="E82" i="1" s="1" a="1"/>
  <c r="E82" i="1" s="1"/>
  <c r="F83" i="1"/>
  <c r="E83" i="1" s="1" a="1"/>
  <c r="E83" i="1" s="1"/>
  <c r="F84" i="1"/>
  <c r="E84" i="1" s="1" a="1"/>
  <c r="E84" i="1" s="1"/>
  <c r="F85" i="1"/>
  <c r="E85" i="1" s="1" a="1"/>
  <c r="E85" i="1" s="1"/>
  <c r="F86" i="1"/>
  <c r="E86" i="1" s="1" a="1"/>
  <c r="E86" i="1" s="1"/>
  <c r="F87" i="1"/>
  <c r="E87" i="1" s="1" a="1"/>
  <c r="E87" i="1" s="1"/>
  <c r="F88" i="1"/>
  <c r="E88" i="1" s="1" a="1"/>
  <c r="E88" i="1" s="1"/>
  <c r="F89" i="1"/>
  <c r="E89" i="1" s="1" a="1"/>
  <c r="E89" i="1" s="1"/>
  <c r="F90" i="1"/>
  <c r="E90" i="1" s="1" a="1"/>
  <c r="E90" i="1" s="1"/>
  <c r="F91" i="1"/>
  <c r="E91" i="1" s="1" a="1"/>
  <c r="E91" i="1" s="1"/>
  <c r="F92" i="1"/>
  <c r="E92" i="1" s="1" a="1"/>
  <c r="E92" i="1" s="1"/>
  <c r="F93" i="1"/>
  <c r="E93" i="1" s="1" a="1"/>
  <c r="E93" i="1" s="1"/>
  <c r="F94" i="1"/>
  <c r="E94" i="1" s="1" a="1"/>
  <c r="E94" i="1" s="1"/>
  <c r="F95" i="1"/>
  <c r="E95" i="1" s="1" a="1"/>
  <c r="E95" i="1" s="1"/>
  <c r="F96" i="1"/>
  <c r="E96" i="1" s="1" a="1"/>
  <c r="E96" i="1" s="1"/>
  <c r="F97" i="1"/>
  <c r="E97" i="1" s="1" a="1"/>
  <c r="E97" i="1" s="1"/>
  <c r="F98" i="1"/>
  <c r="E98" i="1" s="1" a="1"/>
  <c r="E98" i="1" s="1"/>
  <c r="F99" i="1"/>
  <c r="E99" i="1" s="1" a="1"/>
  <c r="E99" i="1" s="1"/>
  <c r="F100" i="1"/>
  <c r="E100" i="1" s="1" a="1"/>
  <c r="E100" i="1" s="1"/>
  <c r="F101" i="1"/>
  <c r="E101" i="1" s="1" a="1"/>
  <c r="E101" i="1" s="1"/>
  <c r="F102" i="1"/>
  <c r="E102" i="1" s="1" a="1"/>
  <c r="E102" i="1" s="1"/>
  <c r="F103" i="1"/>
  <c r="E103" i="1" s="1" a="1"/>
  <c r="E103" i="1" s="1"/>
  <c r="F104" i="1"/>
  <c r="E104" i="1" s="1" a="1"/>
  <c r="E104" i="1" s="1"/>
  <c r="F105" i="1"/>
  <c r="E105" i="1" s="1" a="1"/>
  <c r="E105" i="1" s="1"/>
  <c r="F106" i="1"/>
  <c r="E106" i="1" s="1" a="1"/>
  <c r="E106" i="1" s="1"/>
  <c r="F107" i="1"/>
  <c r="E107" i="1" s="1" a="1"/>
  <c r="E107" i="1" s="1"/>
  <c r="F108" i="1"/>
  <c r="E108" i="1" s="1" a="1"/>
  <c r="E108" i="1" s="1"/>
  <c r="F109" i="1"/>
  <c r="E109" i="1" s="1" a="1"/>
  <c r="E109" i="1" s="1"/>
  <c r="F110" i="1"/>
  <c r="E110" i="1" s="1" a="1"/>
  <c r="E110" i="1" s="1"/>
  <c r="F111" i="1"/>
  <c r="E111" i="1" s="1" a="1"/>
  <c r="E111" i="1" s="1"/>
  <c r="F112" i="1"/>
  <c r="E112" i="1" s="1" a="1"/>
  <c r="E112" i="1" s="1"/>
  <c r="F113" i="1"/>
  <c r="E113" i="1" s="1" a="1"/>
  <c r="E113" i="1" s="1"/>
  <c r="F114" i="1"/>
  <c r="E114" i="1" s="1" a="1"/>
  <c r="E114" i="1" s="1"/>
  <c r="F115" i="1"/>
  <c r="E115" i="1" s="1" a="1"/>
  <c r="E115" i="1" s="1"/>
  <c r="F116" i="1"/>
  <c r="E116" i="1" s="1" a="1"/>
  <c r="E116" i="1" s="1"/>
  <c r="F117" i="1"/>
  <c r="E117" i="1" s="1" a="1"/>
  <c r="E117" i="1" s="1"/>
  <c r="F118" i="1"/>
  <c r="E118" i="1" s="1" a="1"/>
  <c r="E118" i="1" s="1"/>
  <c r="F119" i="1"/>
  <c r="E119" i="1" s="1" a="1"/>
  <c r="E119" i="1" s="1"/>
  <c r="F120" i="1"/>
  <c r="E120" i="1" s="1" a="1"/>
  <c r="E120" i="1" s="1"/>
  <c r="F121" i="1"/>
  <c r="E121" i="1" s="1" a="1"/>
  <c r="E121" i="1" s="1"/>
  <c r="F122" i="1"/>
  <c r="E122" i="1" s="1" a="1"/>
  <c r="E122" i="1" s="1"/>
  <c r="F123" i="1"/>
  <c r="E123" i="1" s="1" a="1"/>
  <c r="E123" i="1" s="1"/>
  <c r="F124" i="1"/>
  <c r="E124" i="1" s="1" a="1"/>
  <c r="E124" i="1" s="1"/>
  <c r="F125" i="1"/>
  <c r="E125" i="1" s="1" a="1"/>
  <c r="E125" i="1" s="1"/>
  <c r="F126" i="1"/>
  <c r="E126" i="1" s="1" a="1"/>
  <c r="E126" i="1" s="1"/>
  <c r="F127" i="1"/>
  <c r="E127" i="1" s="1" a="1"/>
  <c r="E127" i="1" s="1"/>
  <c r="F128" i="1"/>
  <c r="E128" i="1" s="1" a="1"/>
  <c r="E128" i="1" s="1"/>
  <c r="F129" i="1"/>
  <c r="E129" i="1" s="1" a="1"/>
  <c r="E129" i="1" s="1"/>
  <c r="F130" i="1"/>
  <c r="E130" i="1" s="1" a="1"/>
  <c r="E130" i="1" s="1"/>
  <c r="F131" i="1"/>
  <c r="E131" i="1" s="1" a="1"/>
  <c r="E131" i="1" s="1"/>
  <c r="F132" i="1"/>
  <c r="E132" i="1" s="1" a="1"/>
  <c r="E132" i="1" s="1"/>
  <c r="F133" i="1"/>
  <c r="E133" i="1" s="1" a="1"/>
  <c r="E133" i="1" s="1"/>
  <c r="F134" i="1"/>
  <c r="E134" i="1" s="1" a="1"/>
  <c r="E134" i="1" s="1"/>
  <c r="F135" i="1"/>
  <c r="E135" i="1" s="1" a="1"/>
  <c r="E135" i="1" s="1"/>
  <c r="F136" i="1"/>
  <c r="E136" i="1" s="1" a="1"/>
  <c r="E136" i="1" s="1"/>
  <c r="F137" i="1"/>
  <c r="E137" i="1" s="1" a="1"/>
  <c r="E137" i="1" s="1"/>
  <c r="F138" i="1"/>
  <c r="E138" i="1" s="1" a="1"/>
  <c r="E138" i="1" s="1"/>
  <c r="F139" i="1"/>
  <c r="E139" i="1" s="1" a="1"/>
  <c r="E139" i="1" s="1"/>
  <c r="F140" i="1"/>
  <c r="E140" i="1" s="1" a="1"/>
  <c r="E140" i="1" s="1"/>
  <c r="F141" i="1"/>
  <c r="E141" i="1" s="1" a="1"/>
  <c r="E141" i="1" s="1"/>
  <c r="F142" i="1"/>
  <c r="E142" i="1" s="1" a="1"/>
  <c r="E142" i="1" s="1"/>
  <c r="F143" i="1"/>
  <c r="E143" i="1" s="1" a="1"/>
  <c r="E143" i="1" s="1"/>
  <c r="F144" i="1"/>
  <c r="E144" i="1" s="1" a="1"/>
  <c r="E144" i="1" s="1"/>
  <c r="F145" i="1"/>
  <c r="E145" i="1" s="1" a="1"/>
  <c r="E145" i="1" s="1"/>
  <c r="F146" i="1"/>
  <c r="E146" i="1" s="1" a="1"/>
  <c r="E146" i="1" s="1"/>
  <c r="F147" i="1"/>
  <c r="E147" i="1" s="1" a="1"/>
  <c r="E147" i="1" s="1"/>
  <c r="F148" i="1"/>
  <c r="E148" i="1" s="1" a="1"/>
  <c r="E148" i="1" s="1"/>
  <c r="F149" i="1"/>
  <c r="E149" i="1" s="1" a="1"/>
  <c r="E149" i="1" s="1"/>
  <c r="F150" i="1"/>
  <c r="E150" i="1" s="1" a="1"/>
  <c r="E150" i="1" s="1"/>
  <c r="F151" i="1"/>
  <c r="E151" i="1" s="1" a="1"/>
  <c r="E151" i="1" s="1"/>
  <c r="F152" i="1"/>
  <c r="E152" i="1" s="1" a="1"/>
  <c r="E152" i="1" s="1"/>
  <c r="F153" i="1"/>
  <c r="E153" i="1" s="1" a="1"/>
  <c r="E153" i="1" s="1"/>
  <c r="F154" i="1"/>
  <c r="E154" i="1" s="1" a="1"/>
  <c r="E154" i="1" s="1"/>
  <c r="F155" i="1"/>
  <c r="E155" i="1" s="1" a="1"/>
  <c r="E155" i="1" s="1"/>
  <c r="F156" i="1"/>
  <c r="E156" i="1" s="1" a="1"/>
  <c r="E156" i="1" s="1"/>
  <c r="F157" i="1"/>
  <c r="E157" i="1" s="1" a="1"/>
  <c r="E157" i="1" s="1"/>
  <c r="F158" i="1"/>
  <c r="E158" i="1" s="1" a="1"/>
  <c r="E158" i="1" s="1"/>
  <c r="F159" i="1"/>
  <c r="E159" i="1" s="1" a="1"/>
  <c r="E159" i="1" s="1"/>
  <c r="F160" i="1"/>
  <c r="E160" i="1" s="1" a="1"/>
  <c r="E160" i="1" s="1"/>
  <c r="F161" i="1"/>
  <c r="E161" i="1" s="1" a="1"/>
  <c r="E161" i="1" s="1"/>
  <c r="F162" i="1"/>
  <c r="E162" i="1" s="1" a="1"/>
  <c r="E162" i="1" s="1"/>
  <c r="F163" i="1"/>
  <c r="E163" i="1" s="1" a="1"/>
  <c r="E163" i="1" s="1"/>
  <c r="F164" i="1"/>
  <c r="E164" i="1" s="1" a="1"/>
  <c r="E164" i="1" s="1"/>
  <c r="F165" i="1"/>
  <c r="E165" i="1" s="1" a="1"/>
  <c r="E165" i="1" s="1"/>
  <c r="F166" i="1"/>
  <c r="E166" i="1" s="1" a="1"/>
  <c r="E166" i="1" s="1"/>
  <c r="F167" i="1"/>
  <c r="E167" i="1" s="1" a="1"/>
  <c r="E167" i="1" s="1"/>
  <c r="F168" i="1"/>
  <c r="E168" i="1" s="1" a="1"/>
  <c r="E168" i="1" s="1"/>
  <c r="F169" i="1"/>
  <c r="E169" i="1" s="1" a="1"/>
  <c r="E169" i="1" s="1"/>
  <c r="F170" i="1"/>
  <c r="E170" i="1" s="1" a="1"/>
  <c r="E170" i="1" s="1"/>
  <c r="F171" i="1"/>
  <c r="E171" i="1" s="1" a="1"/>
  <c r="E171" i="1" s="1"/>
  <c r="F172" i="1"/>
  <c r="E172" i="1" s="1" a="1"/>
  <c r="E172" i="1" s="1"/>
  <c r="F173" i="1"/>
  <c r="E173" i="1" s="1" a="1"/>
  <c r="E173" i="1" s="1"/>
  <c r="F174" i="1"/>
  <c r="E174" i="1" s="1" a="1"/>
  <c r="E174" i="1" s="1"/>
  <c r="F175" i="1"/>
  <c r="E175" i="1" s="1" a="1"/>
  <c r="E175" i="1" s="1"/>
  <c r="F176" i="1"/>
  <c r="E176" i="1" s="1" a="1"/>
  <c r="E176" i="1" s="1"/>
  <c r="F177" i="1"/>
  <c r="E177" i="1" s="1" a="1"/>
  <c r="E177" i="1" s="1"/>
  <c r="F178" i="1"/>
  <c r="E178" i="1" s="1" a="1"/>
  <c r="E178" i="1" s="1"/>
  <c r="F179" i="1"/>
  <c r="E179" i="1" s="1" a="1"/>
  <c r="E179" i="1" s="1"/>
  <c r="F180" i="1"/>
  <c r="E180" i="1" s="1" a="1"/>
  <c r="E180" i="1" s="1"/>
  <c r="F181" i="1"/>
  <c r="E181" i="1" s="1" a="1"/>
  <c r="E181" i="1" s="1"/>
  <c r="F182" i="1"/>
  <c r="E182" i="1" s="1" a="1"/>
  <c r="E182" i="1" s="1"/>
  <c r="F183" i="1"/>
  <c r="E183" i="1" s="1" a="1"/>
  <c r="E183" i="1" s="1"/>
  <c r="F184" i="1"/>
  <c r="E184" i="1" s="1" a="1"/>
  <c r="E184" i="1" s="1"/>
  <c r="F185" i="1"/>
  <c r="E185" i="1" s="1" a="1"/>
  <c r="E185" i="1" s="1"/>
  <c r="F186" i="1"/>
  <c r="E186" i="1" s="1" a="1"/>
  <c r="E186" i="1" s="1"/>
  <c r="F187" i="1"/>
  <c r="E187" i="1" s="1" a="1"/>
  <c r="E187" i="1" s="1"/>
  <c r="F188" i="1"/>
  <c r="E188" i="1" s="1" a="1"/>
  <c r="E188" i="1" s="1"/>
  <c r="F189" i="1"/>
  <c r="E189" i="1" s="1" a="1"/>
  <c r="E189" i="1" s="1"/>
  <c r="F190" i="1"/>
  <c r="E190" i="1" s="1" a="1"/>
  <c r="E190" i="1" s="1"/>
  <c r="F191" i="1"/>
  <c r="E191" i="1" s="1" a="1"/>
  <c r="E191" i="1" s="1"/>
  <c r="F192" i="1"/>
  <c r="E192" i="1" s="1" a="1"/>
  <c r="E192" i="1" s="1"/>
  <c r="F193" i="1"/>
  <c r="E193" i="1" s="1" a="1"/>
  <c r="E193" i="1" s="1"/>
  <c r="F194" i="1"/>
  <c r="E194" i="1" s="1" a="1"/>
  <c r="E194" i="1" s="1"/>
  <c r="F195" i="1"/>
  <c r="E195" i="1" s="1" a="1"/>
  <c r="E195" i="1" s="1"/>
  <c r="F196" i="1"/>
  <c r="E196" i="1" s="1" a="1"/>
  <c r="E196" i="1" s="1"/>
  <c r="F197" i="1"/>
  <c r="E197" i="1" s="1" a="1"/>
  <c r="E197" i="1" s="1"/>
  <c r="F198" i="1"/>
  <c r="E198" i="1" s="1" a="1"/>
  <c r="E198" i="1" s="1"/>
  <c r="F199" i="1"/>
  <c r="E199" i="1" s="1" a="1"/>
  <c r="E199" i="1" s="1"/>
  <c r="F200" i="1"/>
  <c r="E200" i="1" s="1" a="1"/>
  <c r="E200" i="1" s="1"/>
  <c r="F201" i="1"/>
  <c r="E201" i="1" s="1" a="1"/>
  <c r="E201" i="1" s="1"/>
  <c r="F202" i="1"/>
  <c r="E202" i="1" s="1" a="1"/>
  <c r="E202" i="1" s="1"/>
  <c r="F203" i="1"/>
  <c r="E203" i="1" s="1" a="1"/>
  <c r="E203" i="1" s="1"/>
  <c r="F204" i="1"/>
  <c r="E204" i="1" s="1" a="1"/>
  <c r="E204" i="1" s="1"/>
  <c r="F205" i="1"/>
  <c r="E205" i="1" s="1" a="1"/>
  <c r="E205" i="1" s="1"/>
  <c r="F206" i="1"/>
  <c r="E206" i="1" s="1" a="1"/>
  <c r="E206" i="1" s="1"/>
  <c r="F207" i="1"/>
  <c r="E207" i="1" s="1" a="1"/>
  <c r="E207" i="1" s="1"/>
  <c r="F208" i="1"/>
  <c r="E208" i="1" s="1" a="1"/>
  <c r="E208" i="1" s="1"/>
  <c r="F209" i="1"/>
  <c r="E209" i="1" s="1" a="1"/>
  <c r="E209" i="1" s="1"/>
  <c r="F210" i="1"/>
  <c r="E210" i="1" s="1" a="1"/>
  <c r="E210" i="1" s="1"/>
  <c r="F211" i="1"/>
  <c r="E211" i="1" s="1" a="1"/>
  <c r="E211" i="1" s="1"/>
  <c r="F212" i="1"/>
  <c r="E212" i="1" s="1" a="1"/>
  <c r="E212" i="1" s="1"/>
  <c r="F213" i="1"/>
  <c r="E213" i="1" s="1" a="1"/>
  <c r="E213" i="1" s="1"/>
  <c r="F214" i="1"/>
  <c r="E214" i="1" s="1" a="1"/>
  <c r="E214" i="1" s="1"/>
  <c r="F215" i="1"/>
  <c r="E215" i="1" s="1" a="1"/>
  <c r="E215" i="1" s="1"/>
  <c r="F216" i="1"/>
  <c r="E216" i="1" s="1" a="1"/>
  <c r="E216" i="1" s="1"/>
  <c r="F217" i="1"/>
  <c r="E217" i="1" s="1" a="1"/>
  <c r="E217" i="1" s="1"/>
  <c r="F218" i="1"/>
  <c r="E218" i="1" s="1" a="1"/>
  <c r="E218" i="1" s="1"/>
  <c r="F219" i="1"/>
  <c r="E219" i="1" s="1" a="1"/>
  <c r="E219" i="1" s="1"/>
  <c r="F220" i="1"/>
  <c r="E220" i="1" s="1" a="1"/>
  <c r="E220" i="1" s="1"/>
  <c r="F221" i="1"/>
  <c r="E221" i="1" s="1" a="1"/>
  <c r="E221" i="1" s="1"/>
  <c r="F222" i="1"/>
  <c r="E222" i="1" s="1" a="1"/>
  <c r="E222" i="1" s="1"/>
  <c r="F223" i="1"/>
  <c r="E223" i="1" s="1" a="1"/>
  <c r="E223" i="1" s="1"/>
  <c r="F224" i="1"/>
  <c r="E224" i="1" s="1" a="1"/>
  <c r="E224" i="1" s="1"/>
  <c r="F225" i="1"/>
  <c r="E225" i="1" s="1" a="1"/>
  <c r="E225" i="1" s="1"/>
  <c r="F226" i="1"/>
  <c r="E226" i="1" s="1" a="1"/>
  <c r="E226" i="1" s="1"/>
  <c r="F227" i="1"/>
  <c r="E227" i="1" s="1" a="1"/>
  <c r="E227" i="1" s="1"/>
  <c r="F228" i="1"/>
  <c r="E228" i="1" s="1" a="1"/>
  <c r="E228" i="1" s="1"/>
  <c r="F229" i="1"/>
  <c r="E229" i="1" s="1" a="1"/>
  <c r="E229" i="1" s="1"/>
  <c r="F230" i="1"/>
  <c r="E230" i="1" s="1" a="1"/>
  <c r="E230" i="1" s="1"/>
  <c r="F231" i="1"/>
  <c r="E231" i="1" s="1" a="1"/>
  <c r="E231" i="1" s="1"/>
  <c r="F232" i="1"/>
  <c r="E232" i="1" s="1" a="1"/>
  <c r="E232" i="1" s="1"/>
  <c r="F233" i="1"/>
  <c r="E233" i="1" s="1" a="1"/>
  <c r="E233" i="1" s="1"/>
  <c r="F234" i="1"/>
  <c r="E234" i="1" s="1" a="1"/>
  <c r="E234" i="1" s="1"/>
  <c r="F235" i="1"/>
  <c r="E235" i="1" s="1" a="1"/>
  <c r="E235" i="1" s="1"/>
  <c r="F236" i="1"/>
  <c r="E236" i="1" s="1" a="1"/>
  <c r="E236" i="1" s="1"/>
  <c r="F237" i="1"/>
  <c r="E237" i="1" s="1" a="1"/>
  <c r="E237" i="1" s="1"/>
  <c r="F238" i="1"/>
  <c r="E238" i="1" s="1" a="1"/>
  <c r="E238" i="1" s="1"/>
  <c r="F239" i="1"/>
  <c r="E239" i="1" s="1" a="1"/>
  <c r="E239" i="1" s="1"/>
  <c r="F240" i="1"/>
  <c r="E240" i="1" s="1" a="1"/>
  <c r="E240" i="1" s="1"/>
  <c r="F241" i="1"/>
  <c r="E241" i="1" s="1" a="1"/>
  <c r="E241" i="1" s="1"/>
  <c r="F242" i="1"/>
  <c r="E242" i="1" s="1" a="1"/>
  <c r="E242" i="1" s="1"/>
  <c r="F243" i="1"/>
  <c r="E243" i="1" s="1" a="1"/>
  <c r="E243" i="1" s="1"/>
  <c r="F244" i="1"/>
  <c r="E244" i="1" s="1" a="1"/>
  <c r="E244" i="1" s="1"/>
  <c r="F245" i="1"/>
  <c r="E245" i="1" s="1" a="1"/>
  <c r="E245" i="1" s="1"/>
  <c r="F246" i="1"/>
  <c r="E246" i="1" s="1" a="1"/>
  <c r="E246" i="1" s="1"/>
  <c r="F247" i="1"/>
  <c r="E247" i="1" s="1" a="1"/>
  <c r="E247" i="1" s="1"/>
  <c r="F248" i="1"/>
  <c r="E248" i="1" s="1" a="1"/>
  <c r="E248" i="1" s="1"/>
  <c r="F249" i="1"/>
  <c r="E249" i="1" s="1" a="1"/>
  <c r="E249" i="1" s="1"/>
  <c r="F250" i="1"/>
  <c r="E250" i="1" s="1" a="1"/>
  <c r="E250" i="1" s="1"/>
  <c r="F251" i="1"/>
  <c r="E251" i="1" s="1" a="1"/>
  <c r="E251" i="1" s="1"/>
  <c r="F252" i="1"/>
  <c r="E252" i="1" s="1" a="1"/>
  <c r="E252" i="1" s="1"/>
  <c r="F253" i="1"/>
  <c r="E253" i="1" s="1" a="1"/>
  <c r="E253" i="1" s="1"/>
  <c r="F254" i="1"/>
  <c r="E254" i="1" s="1" a="1"/>
  <c r="E254" i="1" s="1"/>
  <c r="F255" i="1"/>
  <c r="E255" i="1" s="1" a="1"/>
  <c r="E255" i="1" s="1"/>
  <c r="F256" i="1"/>
  <c r="E256" i="1" s="1" a="1"/>
  <c r="E256" i="1" s="1"/>
  <c r="F257" i="1"/>
  <c r="E257" i="1" s="1" a="1"/>
  <c r="E257" i="1" s="1"/>
  <c r="F258" i="1"/>
  <c r="E258" i="1" s="1" a="1"/>
  <c r="E258" i="1" s="1"/>
  <c r="F259" i="1"/>
  <c r="E259" i="1" s="1" a="1"/>
  <c r="E259" i="1" s="1"/>
  <c r="F260" i="1"/>
  <c r="E260" i="1" s="1" a="1"/>
  <c r="E260" i="1" s="1"/>
  <c r="F261" i="1"/>
  <c r="E261" i="1" s="1" a="1"/>
  <c r="E261" i="1" s="1"/>
  <c r="F262" i="1"/>
  <c r="E262" i="1" s="1" a="1"/>
  <c r="E262" i="1" s="1"/>
  <c r="F263" i="1"/>
  <c r="E263" i="1" s="1" a="1"/>
  <c r="E263" i="1" s="1"/>
  <c r="F264" i="1"/>
  <c r="E264" i="1" s="1" a="1"/>
  <c r="E264" i="1" s="1"/>
  <c r="F265" i="1"/>
  <c r="E265" i="1" s="1" a="1"/>
  <c r="E265" i="1" s="1"/>
  <c r="F266" i="1"/>
  <c r="E266" i="1" s="1" a="1"/>
  <c r="E266" i="1" s="1"/>
  <c r="F267" i="1"/>
  <c r="E267" i="1" s="1" a="1"/>
  <c r="E267" i="1" s="1"/>
  <c r="F268" i="1"/>
  <c r="E268" i="1" s="1" a="1"/>
  <c r="E268" i="1" s="1"/>
  <c r="F269" i="1"/>
  <c r="E269" i="1" s="1" a="1"/>
  <c r="E269" i="1" s="1"/>
  <c r="F270" i="1"/>
  <c r="E270" i="1" s="1" a="1"/>
  <c r="E270" i="1" s="1"/>
  <c r="F271" i="1"/>
  <c r="E271" i="1" s="1" a="1"/>
  <c r="E271" i="1" s="1"/>
  <c r="F272" i="1"/>
  <c r="E272" i="1" s="1" a="1"/>
  <c r="E272" i="1" s="1"/>
  <c r="F273" i="1"/>
  <c r="E273" i="1" s="1" a="1"/>
  <c r="E273" i="1" s="1"/>
  <c r="F274" i="1"/>
  <c r="E274" i="1" s="1" a="1"/>
  <c r="E274" i="1" s="1"/>
  <c r="F275" i="1"/>
  <c r="E275" i="1" s="1" a="1"/>
  <c r="E275" i="1" s="1"/>
  <c r="F276" i="1"/>
  <c r="E276" i="1" s="1" a="1"/>
  <c r="E276" i="1" s="1"/>
  <c r="F277" i="1"/>
  <c r="E277" i="1" s="1" a="1"/>
  <c r="E277" i="1" s="1"/>
  <c r="F278" i="1"/>
  <c r="E278" i="1" s="1" a="1"/>
  <c r="E278" i="1" s="1"/>
  <c r="F279" i="1"/>
  <c r="E279" i="1" s="1" a="1"/>
  <c r="E279" i="1" s="1"/>
  <c r="F280" i="1"/>
  <c r="E280" i="1" s="1" a="1"/>
  <c r="E280" i="1" s="1"/>
  <c r="F281" i="1"/>
  <c r="E281" i="1" s="1" a="1"/>
  <c r="E281" i="1" s="1"/>
  <c r="F282" i="1"/>
  <c r="E282" i="1" s="1" a="1"/>
  <c r="E282" i="1" s="1"/>
  <c r="F283" i="1"/>
  <c r="E283" i="1" s="1" a="1"/>
  <c r="E283" i="1" s="1"/>
  <c r="F284" i="1"/>
  <c r="E284" i="1" s="1" a="1"/>
  <c r="E284" i="1" s="1"/>
  <c r="F285" i="1"/>
  <c r="E285" i="1" s="1" a="1"/>
  <c r="E285" i="1" s="1"/>
  <c r="F286" i="1"/>
  <c r="E286" i="1" s="1" a="1"/>
  <c r="E286" i="1" s="1"/>
  <c r="F287" i="1"/>
  <c r="E287" i="1" s="1" a="1"/>
  <c r="E287" i="1" s="1"/>
  <c r="F288" i="1"/>
  <c r="E288" i="1" s="1" a="1"/>
  <c r="E288" i="1" s="1"/>
  <c r="F289" i="1"/>
  <c r="E289" i="1" s="1" a="1"/>
  <c r="E289" i="1" s="1"/>
  <c r="F290" i="1"/>
  <c r="E290" i="1" s="1" a="1"/>
  <c r="E290" i="1" s="1"/>
  <c r="F291" i="1"/>
  <c r="E291" i="1" s="1" a="1"/>
  <c r="E291" i="1" s="1"/>
  <c r="F292" i="1"/>
  <c r="E292" i="1" s="1" a="1"/>
  <c r="E292" i="1" s="1"/>
  <c r="F293" i="1"/>
  <c r="E293" i="1" s="1" a="1"/>
  <c r="E293" i="1" s="1"/>
  <c r="F294" i="1"/>
  <c r="E294" i="1" s="1" a="1"/>
  <c r="E294" i="1" s="1"/>
  <c r="F295" i="1"/>
  <c r="E295" i="1" s="1" a="1"/>
  <c r="E295" i="1" s="1"/>
  <c r="F296" i="1"/>
  <c r="E296" i="1" s="1" a="1"/>
  <c r="E296" i="1" s="1"/>
  <c r="F297" i="1"/>
  <c r="E297" i="1" s="1" a="1"/>
  <c r="E297" i="1" s="1"/>
  <c r="F298" i="1"/>
  <c r="E298" i="1" s="1" a="1"/>
  <c r="E298" i="1" s="1"/>
  <c r="F299" i="1"/>
  <c r="E299" i="1" s="1" a="1"/>
  <c r="E299" i="1" s="1"/>
  <c r="F300" i="1"/>
  <c r="E300" i="1" s="1" a="1"/>
  <c r="E300" i="1" s="1"/>
  <c r="F301" i="1"/>
  <c r="E301" i="1" s="1" a="1"/>
  <c r="E301" i="1" s="1"/>
  <c r="F302" i="1"/>
  <c r="E302" i="1" s="1" a="1"/>
  <c r="E302" i="1" s="1"/>
  <c r="F303" i="1"/>
  <c r="E303" i="1" s="1" a="1"/>
  <c r="E303" i="1" s="1"/>
  <c r="F304" i="1"/>
  <c r="E304" i="1" s="1" a="1"/>
  <c r="E304" i="1" s="1"/>
  <c r="F305" i="1"/>
  <c r="E305" i="1" s="1" a="1"/>
  <c r="E305" i="1" s="1"/>
  <c r="F306" i="1"/>
  <c r="E306" i="1" s="1" a="1"/>
  <c r="E306" i="1" s="1"/>
  <c r="F307" i="1"/>
  <c r="E307" i="1" s="1" a="1"/>
  <c r="E307" i="1" s="1"/>
  <c r="F308" i="1"/>
  <c r="E308" i="1" s="1" a="1"/>
  <c r="E308" i="1" s="1"/>
  <c r="F309" i="1"/>
  <c r="E309" i="1" s="1" a="1"/>
  <c r="E309" i="1" s="1"/>
  <c r="F310" i="1"/>
  <c r="E310" i="1" s="1" a="1"/>
  <c r="E310" i="1" s="1"/>
  <c r="F311" i="1"/>
  <c r="E311" i="1" s="1" a="1"/>
  <c r="E311" i="1" s="1"/>
  <c r="F312" i="1"/>
  <c r="E312" i="1" s="1" a="1"/>
  <c r="E312" i="1" s="1"/>
  <c r="F313" i="1"/>
  <c r="E313" i="1" s="1" a="1"/>
  <c r="E313" i="1" s="1"/>
  <c r="F314" i="1"/>
  <c r="E314" i="1" s="1" a="1"/>
  <c r="E314" i="1" s="1"/>
  <c r="F315" i="1"/>
  <c r="E315" i="1" s="1" a="1"/>
  <c r="E315" i="1" s="1"/>
  <c r="F316" i="1"/>
  <c r="E316" i="1" s="1" a="1"/>
  <c r="E316" i="1" s="1"/>
  <c r="F317" i="1"/>
  <c r="E317" i="1" s="1" a="1"/>
  <c r="E317" i="1" s="1"/>
  <c r="F318" i="1"/>
  <c r="E318" i="1" s="1" a="1"/>
  <c r="E318" i="1" s="1"/>
  <c r="F319" i="1"/>
  <c r="E319" i="1" s="1" a="1"/>
  <c r="E319" i="1" s="1"/>
  <c r="F320" i="1"/>
  <c r="E320" i="1" s="1" a="1"/>
  <c r="E320" i="1" s="1"/>
  <c r="F321" i="1"/>
  <c r="E321" i="1" s="1" a="1"/>
  <c r="E321" i="1" s="1"/>
  <c r="F322" i="1"/>
  <c r="E322" i="1" s="1" a="1"/>
  <c r="E322" i="1" s="1"/>
  <c r="F323" i="1"/>
  <c r="E323" i="1" s="1" a="1"/>
  <c r="E323" i="1" s="1"/>
  <c r="F324" i="1"/>
  <c r="E324" i="1" s="1" a="1"/>
  <c r="E324" i="1" s="1"/>
  <c r="F325" i="1"/>
  <c r="E325" i="1" s="1" a="1"/>
  <c r="E325" i="1" s="1"/>
  <c r="F326" i="1"/>
  <c r="E326" i="1" s="1" a="1"/>
  <c r="E326" i="1" s="1"/>
  <c r="F327" i="1"/>
  <c r="E327" i="1" s="1" a="1"/>
  <c r="E327" i="1" s="1"/>
  <c r="F328" i="1"/>
  <c r="E328" i="1" s="1" a="1"/>
  <c r="E328" i="1" s="1"/>
  <c r="F329" i="1"/>
  <c r="E329" i="1" s="1" a="1"/>
  <c r="E329" i="1" s="1"/>
  <c r="F330" i="1"/>
  <c r="E330" i="1" s="1" a="1"/>
  <c r="E330" i="1" s="1"/>
  <c r="F331" i="1"/>
  <c r="E331" i="1" s="1" a="1"/>
  <c r="E331" i="1" s="1"/>
  <c r="F332" i="1"/>
  <c r="E332" i="1" s="1" a="1"/>
  <c r="E332" i="1" s="1"/>
  <c r="F333" i="1"/>
  <c r="E333" i="1" s="1" a="1"/>
  <c r="E333" i="1" s="1"/>
  <c r="F334" i="1"/>
  <c r="E334" i="1" s="1" a="1"/>
  <c r="E334" i="1" s="1"/>
  <c r="F335" i="1"/>
  <c r="E335" i="1" s="1" a="1"/>
  <c r="E335" i="1" s="1"/>
  <c r="F336" i="1"/>
  <c r="E336" i="1" s="1" a="1"/>
  <c r="E336" i="1" s="1"/>
  <c r="F337" i="1"/>
  <c r="E337" i="1" s="1" a="1"/>
  <c r="E337" i="1" s="1"/>
  <c r="F338" i="1"/>
  <c r="E338" i="1" s="1" a="1"/>
  <c r="E338" i="1" s="1"/>
  <c r="F339" i="1"/>
  <c r="E339" i="1" s="1" a="1"/>
  <c r="E339" i="1" s="1"/>
  <c r="F340" i="1"/>
  <c r="E340" i="1" s="1" a="1"/>
  <c r="E340" i="1" s="1"/>
  <c r="F341" i="1"/>
  <c r="E341" i="1" s="1" a="1"/>
  <c r="E341" i="1" s="1"/>
  <c r="F342" i="1"/>
  <c r="E342" i="1" s="1" a="1"/>
  <c r="E342" i="1" s="1"/>
  <c r="F343" i="1"/>
  <c r="E343" i="1" s="1" a="1"/>
  <c r="E343" i="1" s="1"/>
  <c r="F344" i="1"/>
  <c r="E344" i="1" s="1" a="1"/>
  <c r="E344" i="1" s="1"/>
  <c r="F345" i="1"/>
  <c r="E345" i="1" s="1" a="1"/>
  <c r="E345" i="1" s="1"/>
  <c r="F346" i="1"/>
  <c r="E346" i="1" s="1" a="1"/>
  <c r="E346" i="1" s="1"/>
  <c r="F347" i="1"/>
  <c r="E347" i="1" s="1" a="1"/>
  <c r="E347" i="1" s="1"/>
  <c r="F348" i="1"/>
  <c r="E348" i="1" s="1" a="1"/>
  <c r="E348" i="1" s="1"/>
  <c r="F349" i="1"/>
  <c r="E349" i="1" s="1" a="1"/>
  <c r="E349" i="1" s="1"/>
  <c r="F350" i="1"/>
  <c r="E350" i="1" s="1" a="1"/>
  <c r="E350" i="1" s="1"/>
  <c r="F351" i="1"/>
  <c r="E351" i="1" s="1" a="1"/>
  <c r="E351" i="1" s="1"/>
  <c r="F352" i="1"/>
  <c r="E352" i="1" s="1" a="1"/>
  <c r="E352" i="1" s="1"/>
  <c r="F353" i="1"/>
  <c r="E353" i="1" s="1" a="1"/>
  <c r="E353" i="1" s="1"/>
  <c r="F354" i="1"/>
  <c r="E354" i="1" s="1" a="1"/>
  <c r="E354" i="1" s="1"/>
  <c r="F355" i="1"/>
  <c r="E355" i="1" s="1" a="1"/>
  <c r="E355" i="1" s="1"/>
  <c r="F356" i="1"/>
  <c r="E356" i="1" s="1" a="1"/>
  <c r="E356" i="1" s="1"/>
  <c r="F357" i="1"/>
  <c r="E357" i="1" s="1" a="1"/>
  <c r="E357" i="1" s="1"/>
  <c r="F358" i="1"/>
  <c r="E358" i="1" s="1" a="1"/>
  <c r="E358" i="1" s="1"/>
  <c r="F359" i="1"/>
  <c r="E359" i="1" s="1" a="1"/>
  <c r="E359" i="1" s="1"/>
  <c r="F360" i="1"/>
  <c r="E360" i="1" s="1" a="1"/>
  <c r="E360" i="1" s="1"/>
  <c r="F361" i="1"/>
  <c r="E361" i="1" s="1" a="1"/>
  <c r="E361" i="1" s="1"/>
  <c r="F362" i="1"/>
  <c r="E362" i="1" s="1" a="1"/>
  <c r="E362" i="1" s="1"/>
  <c r="F363" i="1"/>
  <c r="E363" i="1" s="1" a="1"/>
  <c r="E363" i="1" s="1"/>
  <c r="F364" i="1"/>
  <c r="E364" i="1" s="1" a="1"/>
  <c r="E364" i="1" s="1"/>
  <c r="F365" i="1"/>
  <c r="E365" i="1" s="1" a="1"/>
  <c r="E365" i="1" s="1"/>
  <c r="F366" i="1"/>
  <c r="E366" i="1" s="1" a="1"/>
  <c r="E366" i="1" s="1"/>
  <c r="F367" i="1"/>
  <c r="E367" i="1" s="1" a="1"/>
  <c r="E367" i="1" s="1"/>
  <c r="F368" i="1"/>
  <c r="E368" i="1" s="1" a="1"/>
  <c r="E368" i="1" s="1"/>
  <c r="F369" i="1"/>
  <c r="E369" i="1" s="1" a="1"/>
  <c r="E369" i="1" s="1"/>
  <c r="F370" i="1"/>
  <c r="E370" i="1" s="1" a="1"/>
  <c r="E370" i="1" s="1"/>
  <c r="F371" i="1"/>
  <c r="E371" i="1" s="1" a="1"/>
  <c r="E371" i="1" s="1"/>
  <c r="F372" i="1"/>
  <c r="E372" i="1" s="1" a="1"/>
  <c r="E372" i="1" s="1"/>
  <c r="F373" i="1"/>
  <c r="E373" i="1" s="1" a="1"/>
  <c r="E373" i="1" s="1"/>
  <c r="F374" i="1"/>
  <c r="E374" i="1" s="1" a="1"/>
  <c r="E374" i="1" s="1"/>
  <c r="F375" i="1"/>
  <c r="E375" i="1" s="1" a="1"/>
  <c r="E375" i="1" s="1"/>
  <c r="F376" i="1"/>
  <c r="E376" i="1" s="1" a="1"/>
  <c r="E376" i="1" s="1"/>
  <c r="F377" i="1"/>
  <c r="E377" i="1" s="1" a="1"/>
  <c r="E377" i="1" s="1"/>
  <c r="F378" i="1"/>
  <c r="E378" i="1" s="1" a="1"/>
  <c r="E378" i="1" s="1"/>
  <c r="F379" i="1"/>
  <c r="E379" i="1" s="1" a="1"/>
  <c r="E379" i="1" s="1"/>
  <c r="F380" i="1"/>
  <c r="E380" i="1" s="1" a="1"/>
  <c r="E380" i="1" s="1"/>
  <c r="F381" i="1"/>
  <c r="E381" i="1" s="1" a="1"/>
  <c r="E381" i="1" s="1"/>
  <c r="F382" i="1"/>
  <c r="E382" i="1" s="1" a="1"/>
  <c r="E382" i="1" s="1"/>
  <c r="F383" i="1"/>
  <c r="E383" i="1" s="1" a="1"/>
  <c r="E383" i="1" s="1"/>
  <c r="F384" i="1"/>
  <c r="E384" i="1" s="1" a="1"/>
  <c r="E384" i="1" s="1"/>
  <c r="F385" i="1"/>
  <c r="E385" i="1" s="1" a="1"/>
  <c r="E385" i="1" s="1"/>
  <c r="F386" i="1"/>
  <c r="E386" i="1" s="1" a="1"/>
  <c r="E386" i="1" s="1"/>
  <c r="F387" i="1"/>
  <c r="E387" i="1" s="1" a="1"/>
  <c r="E387" i="1" s="1"/>
  <c r="F388" i="1"/>
  <c r="E388" i="1" s="1" a="1"/>
  <c r="E388" i="1" s="1"/>
  <c r="F389" i="1"/>
  <c r="E389" i="1" s="1" a="1"/>
  <c r="E389" i="1" s="1"/>
  <c r="F390" i="1"/>
  <c r="E390" i="1" s="1" a="1"/>
  <c r="E390" i="1" s="1"/>
  <c r="F391" i="1"/>
  <c r="E391" i="1" s="1" a="1"/>
  <c r="E391" i="1" s="1"/>
  <c r="F392" i="1"/>
  <c r="E392" i="1" s="1" a="1"/>
  <c r="E392" i="1" s="1"/>
  <c r="F393" i="1"/>
  <c r="E393" i="1" s="1" a="1"/>
  <c r="E393" i="1" s="1"/>
  <c r="F394" i="1"/>
  <c r="E394" i="1" s="1" a="1"/>
  <c r="E394" i="1" s="1"/>
  <c r="F395" i="1"/>
  <c r="E395" i="1" s="1" a="1"/>
  <c r="E395" i="1" s="1"/>
  <c r="F396" i="1"/>
  <c r="E396" i="1" s="1" a="1"/>
  <c r="E396" i="1" s="1"/>
  <c r="F397" i="1"/>
  <c r="E397" i="1" s="1" a="1"/>
  <c r="E397" i="1" s="1"/>
  <c r="F398" i="1"/>
  <c r="E398" i="1" s="1" a="1"/>
  <c r="E398" i="1" s="1"/>
  <c r="F399" i="1"/>
  <c r="E399" i="1" s="1" a="1"/>
  <c r="E399" i="1" s="1"/>
  <c r="F400" i="1"/>
  <c r="E400" i="1" s="1" a="1"/>
  <c r="E400" i="1" s="1"/>
  <c r="F401" i="1"/>
  <c r="E401" i="1" s="1" a="1"/>
  <c r="E401" i="1" s="1"/>
  <c r="F402" i="1"/>
  <c r="E402" i="1" s="1" a="1"/>
  <c r="E402" i="1" s="1"/>
  <c r="F403" i="1"/>
  <c r="E403" i="1" s="1" a="1"/>
  <c r="E403" i="1" s="1"/>
  <c r="F404" i="1"/>
  <c r="E404" i="1" s="1" a="1"/>
  <c r="E404" i="1" s="1"/>
  <c r="F405" i="1"/>
  <c r="E405" i="1" s="1" a="1"/>
  <c r="E405" i="1" s="1"/>
  <c r="F406" i="1"/>
  <c r="E406" i="1" s="1" a="1"/>
  <c r="E406" i="1" s="1"/>
  <c r="F407" i="1"/>
  <c r="E407" i="1" s="1" a="1"/>
  <c r="E407" i="1" s="1"/>
  <c r="F408" i="1"/>
  <c r="E408" i="1" s="1" a="1"/>
  <c r="E408" i="1" s="1"/>
  <c r="F409" i="1"/>
  <c r="E409" i="1" s="1" a="1"/>
  <c r="E409" i="1" s="1"/>
  <c r="F410" i="1"/>
  <c r="E410" i="1" s="1" a="1"/>
  <c r="E410" i="1" s="1"/>
  <c r="F411" i="1"/>
  <c r="E411" i="1" s="1" a="1"/>
  <c r="E411" i="1" s="1"/>
  <c r="F412" i="1"/>
  <c r="E412" i="1" s="1" a="1"/>
  <c r="E412" i="1" s="1"/>
  <c r="F413" i="1"/>
  <c r="E413" i="1" s="1" a="1"/>
  <c r="E413" i="1" s="1"/>
  <c r="F414" i="1"/>
  <c r="E414" i="1" s="1" a="1"/>
  <c r="E414" i="1" s="1"/>
  <c r="F415" i="1"/>
  <c r="E415" i="1" s="1" a="1"/>
  <c r="E415" i="1" s="1"/>
  <c r="F416" i="1"/>
  <c r="E416" i="1" s="1" a="1"/>
  <c r="E416" i="1" s="1"/>
  <c r="F417" i="1"/>
  <c r="E417" i="1" s="1" a="1"/>
  <c r="E417" i="1" s="1"/>
  <c r="F418" i="1"/>
  <c r="E418" i="1" s="1" a="1"/>
  <c r="E418" i="1" s="1"/>
  <c r="F419" i="1"/>
  <c r="E419" i="1" s="1" a="1"/>
  <c r="E419" i="1" s="1"/>
  <c r="F420" i="1"/>
  <c r="E420" i="1" s="1" a="1"/>
  <c r="E420" i="1" s="1"/>
  <c r="F421" i="1"/>
  <c r="E421" i="1" s="1" a="1"/>
  <c r="E421" i="1" s="1"/>
  <c r="F422" i="1"/>
  <c r="E422" i="1" s="1" a="1"/>
  <c r="E422" i="1" s="1"/>
  <c r="F423" i="1"/>
  <c r="E423" i="1" s="1" a="1"/>
  <c r="E423" i="1" s="1"/>
  <c r="F424" i="1"/>
  <c r="E424" i="1" s="1" a="1"/>
  <c r="E424" i="1" s="1"/>
  <c r="F425" i="1"/>
  <c r="E425" i="1" s="1" a="1"/>
  <c r="E425" i="1" s="1"/>
  <c r="F426" i="1"/>
  <c r="E426" i="1" s="1" a="1"/>
  <c r="E426" i="1" s="1"/>
  <c r="F427" i="1"/>
  <c r="E427" i="1" s="1" a="1"/>
  <c r="E427" i="1" s="1"/>
  <c r="F428" i="1"/>
  <c r="E428" i="1" s="1" a="1"/>
  <c r="E428" i="1" s="1"/>
  <c r="F429" i="1"/>
  <c r="E429" i="1" s="1" a="1"/>
  <c r="E429" i="1" s="1"/>
  <c r="F430" i="1"/>
  <c r="E430" i="1" s="1" a="1"/>
  <c r="E430" i="1" s="1"/>
  <c r="F431" i="1"/>
  <c r="E431" i="1" s="1" a="1"/>
  <c r="E431" i="1" s="1"/>
  <c r="F432" i="1"/>
  <c r="E432" i="1" s="1" a="1"/>
  <c r="E432" i="1" s="1"/>
  <c r="F433" i="1"/>
  <c r="E433" i="1" s="1" a="1"/>
  <c r="E433" i="1" s="1"/>
  <c r="F434" i="1"/>
  <c r="E434" i="1" s="1" a="1"/>
  <c r="E434" i="1" s="1"/>
  <c r="F435" i="1"/>
  <c r="E435" i="1" s="1" a="1"/>
  <c r="E435" i="1" s="1"/>
  <c r="F436" i="1"/>
  <c r="E436" i="1" s="1" a="1"/>
  <c r="E436" i="1" s="1"/>
  <c r="F437" i="1"/>
  <c r="E437" i="1" s="1" a="1"/>
  <c r="E437" i="1" s="1"/>
  <c r="F438" i="1"/>
  <c r="E438" i="1" s="1" a="1"/>
  <c r="E438" i="1" s="1"/>
  <c r="F439" i="1"/>
  <c r="E439" i="1" s="1" a="1"/>
  <c r="E439" i="1" s="1"/>
  <c r="F440" i="1"/>
  <c r="E440" i="1" s="1" a="1"/>
  <c r="E440" i="1" s="1"/>
  <c r="F441" i="1"/>
  <c r="E441" i="1" s="1" a="1"/>
  <c r="E441" i="1" s="1"/>
  <c r="F442" i="1"/>
  <c r="E442" i="1" s="1" a="1"/>
  <c r="E442" i="1" s="1"/>
  <c r="F443" i="1"/>
  <c r="E443" i="1" s="1" a="1"/>
  <c r="E443" i="1" s="1"/>
  <c r="F444" i="1"/>
  <c r="E444" i="1" s="1" a="1"/>
  <c r="E444" i="1" s="1"/>
  <c r="F445" i="1"/>
  <c r="E445" i="1" s="1" a="1"/>
  <c r="E445" i="1" s="1"/>
  <c r="F446" i="1"/>
  <c r="E446" i="1" s="1" a="1"/>
  <c r="E446" i="1" s="1"/>
  <c r="F447" i="1"/>
  <c r="E447" i="1" s="1" a="1"/>
  <c r="E447" i="1" s="1"/>
  <c r="F448" i="1"/>
  <c r="E448" i="1" s="1" a="1"/>
  <c r="E448" i="1" s="1"/>
  <c r="F449" i="1"/>
  <c r="E449" i="1" s="1" a="1"/>
  <c r="E449" i="1" s="1"/>
  <c r="F450" i="1"/>
  <c r="E450" i="1" s="1" a="1"/>
  <c r="E450" i="1" s="1"/>
  <c r="F451" i="1"/>
  <c r="E451" i="1" s="1" a="1"/>
  <c r="E451" i="1" s="1"/>
  <c r="F452" i="1"/>
  <c r="E452" i="1" s="1" a="1"/>
  <c r="E452" i="1" s="1"/>
  <c r="F453" i="1"/>
  <c r="E453" i="1" s="1" a="1"/>
  <c r="E453" i="1" s="1"/>
  <c r="F454" i="1"/>
  <c r="E454" i="1" s="1" a="1"/>
  <c r="E454" i="1" s="1"/>
  <c r="F455" i="1"/>
  <c r="E455" i="1" s="1" a="1"/>
  <c r="E455" i="1" s="1"/>
  <c r="F456" i="1"/>
  <c r="E456" i="1" s="1" a="1"/>
  <c r="E456" i="1" s="1"/>
  <c r="F457" i="1"/>
  <c r="E457" i="1" s="1" a="1"/>
  <c r="E457" i="1" s="1"/>
  <c r="F458" i="1"/>
  <c r="E458" i="1" s="1" a="1"/>
  <c r="E458" i="1" s="1"/>
  <c r="F459" i="1"/>
  <c r="E459" i="1" s="1" a="1"/>
  <c r="E459" i="1" s="1"/>
  <c r="F460" i="1"/>
  <c r="E460" i="1" s="1" a="1"/>
  <c r="E460" i="1" s="1"/>
  <c r="F461" i="1"/>
  <c r="E461" i="1" s="1" a="1"/>
  <c r="E461" i="1" s="1"/>
  <c r="F462" i="1"/>
  <c r="E462" i="1" s="1" a="1"/>
  <c r="E462" i="1" s="1"/>
  <c r="F463" i="1"/>
  <c r="E463" i="1" s="1" a="1"/>
  <c r="E463" i="1" s="1"/>
  <c r="F464" i="1"/>
  <c r="E464" i="1" s="1" a="1"/>
  <c r="E464" i="1" s="1"/>
  <c r="F465" i="1"/>
  <c r="E465" i="1" s="1" a="1"/>
  <c r="E465" i="1" s="1"/>
  <c r="F466" i="1"/>
  <c r="E466" i="1" s="1" a="1"/>
  <c r="E466" i="1" s="1"/>
  <c r="F467" i="1"/>
  <c r="E467" i="1" s="1" a="1"/>
  <c r="E467" i="1" s="1"/>
  <c r="F468" i="1"/>
  <c r="E468" i="1" s="1" a="1"/>
  <c r="E468" i="1" s="1"/>
  <c r="F469" i="1"/>
  <c r="E469" i="1" s="1" a="1"/>
  <c r="E469" i="1" s="1"/>
  <c r="F470" i="1"/>
  <c r="E470" i="1" s="1" a="1"/>
  <c r="E470" i="1" s="1"/>
  <c r="F471" i="1"/>
  <c r="E471" i="1" s="1" a="1"/>
  <c r="E471" i="1" s="1"/>
  <c r="F472" i="1"/>
  <c r="E472" i="1" s="1" a="1"/>
  <c r="E472" i="1" s="1"/>
  <c r="F473" i="1"/>
  <c r="E473" i="1" s="1" a="1"/>
  <c r="E473" i="1" s="1"/>
  <c r="F474" i="1"/>
  <c r="E474" i="1" s="1" a="1"/>
  <c r="E474" i="1" s="1"/>
  <c r="F475" i="1"/>
  <c r="E475" i="1" s="1" a="1"/>
  <c r="E475" i="1" s="1"/>
  <c r="F476" i="1"/>
  <c r="E476" i="1" s="1" a="1"/>
  <c r="E476" i="1" s="1"/>
  <c r="F477" i="1"/>
  <c r="E477" i="1" s="1" a="1"/>
  <c r="E477" i="1" s="1"/>
  <c r="F478" i="1"/>
  <c r="E478" i="1" s="1" a="1"/>
  <c r="E478" i="1" s="1"/>
  <c r="F479" i="1"/>
  <c r="E479" i="1" s="1" a="1"/>
  <c r="E479" i="1" s="1"/>
  <c r="F480" i="1"/>
  <c r="E480" i="1" s="1" a="1"/>
  <c r="E480" i="1" s="1"/>
  <c r="F481" i="1"/>
  <c r="E481" i="1" s="1" a="1"/>
  <c r="E481" i="1" s="1"/>
  <c r="F482" i="1"/>
  <c r="E482" i="1" s="1" a="1"/>
  <c r="E482" i="1" s="1"/>
  <c r="F483" i="1"/>
  <c r="E483" i="1" s="1" a="1"/>
  <c r="E483" i="1" s="1"/>
  <c r="F484" i="1"/>
  <c r="E484" i="1" s="1" a="1"/>
  <c r="E484" i="1" s="1"/>
  <c r="F485" i="1"/>
  <c r="E485" i="1" s="1" a="1"/>
  <c r="E485" i="1" s="1"/>
  <c r="F486" i="1"/>
  <c r="E486" i="1" s="1" a="1"/>
  <c r="E486" i="1" s="1"/>
  <c r="F487" i="1"/>
  <c r="E487" i="1" s="1" a="1"/>
  <c r="E487" i="1" s="1"/>
  <c r="F488" i="1"/>
  <c r="E488" i="1" s="1" a="1"/>
  <c r="E488" i="1" s="1"/>
  <c r="F489" i="1"/>
  <c r="E489" i="1" s="1" a="1"/>
  <c r="E489" i="1" s="1"/>
  <c r="F490" i="1"/>
  <c r="E490" i="1" s="1" a="1"/>
  <c r="E490" i="1" s="1"/>
  <c r="F491" i="1"/>
  <c r="E491" i="1" s="1" a="1"/>
  <c r="E491" i="1" s="1"/>
  <c r="F492" i="1"/>
  <c r="E492" i="1" s="1" a="1"/>
  <c r="E492" i="1" s="1"/>
  <c r="F493" i="1"/>
  <c r="E493" i="1" s="1" a="1"/>
  <c r="E493" i="1" s="1"/>
  <c r="F494" i="1"/>
  <c r="E494" i="1" s="1" a="1"/>
  <c r="E494" i="1" s="1"/>
  <c r="F495" i="1"/>
  <c r="E495" i="1" s="1" a="1"/>
  <c r="E495" i="1" s="1"/>
  <c r="F496" i="1"/>
  <c r="E496" i="1" s="1" a="1"/>
  <c r="E496" i="1" s="1"/>
  <c r="F497" i="1"/>
  <c r="E497" i="1" s="1" a="1"/>
  <c r="E497" i="1" s="1"/>
  <c r="F498" i="1"/>
  <c r="E498" i="1" s="1" a="1"/>
  <c r="E498" i="1" s="1"/>
  <c r="F499" i="1"/>
  <c r="E499" i="1" s="1" a="1"/>
  <c r="E499" i="1" s="1"/>
  <c r="F500" i="1"/>
  <c r="E500" i="1" s="1" a="1"/>
  <c r="E500" i="1" s="1"/>
  <c r="F501" i="1"/>
  <c r="E501" i="1" s="1" a="1"/>
  <c r="E501" i="1" s="1"/>
  <c r="F502" i="1"/>
  <c r="E502" i="1" s="1" a="1"/>
  <c r="E502" i="1" s="1"/>
  <c r="F503" i="1"/>
  <c r="E503" i="1" s="1" a="1"/>
  <c r="E503" i="1" s="1"/>
  <c r="F504" i="1"/>
  <c r="E504" i="1" s="1" a="1"/>
  <c r="E504" i="1" s="1"/>
  <c r="F505" i="1"/>
  <c r="E505" i="1" s="1" a="1"/>
  <c r="E505" i="1" s="1"/>
  <c r="F506" i="1"/>
  <c r="E506" i="1" s="1" a="1"/>
  <c r="E506" i="1" s="1"/>
  <c r="F507" i="1"/>
  <c r="E507" i="1" s="1" a="1"/>
  <c r="E507" i="1" s="1"/>
  <c r="F508" i="1"/>
  <c r="E508" i="1" s="1" a="1"/>
  <c r="E508" i="1" s="1"/>
  <c r="F509" i="1"/>
  <c r="E509" i="1" s="1" a="1"/>
  <c r="E509" i="1" s="1"/>
  <c r="F510" i="1"/>
  <c r="E510" i="1" s="1" a="1"/>
  <c r="E510" i="1" s="1"/>
  <c r="F511" i="1"/>
  <c r="E511" i="1" s="1" a="1"/>
  <c r="E511" i="1" s="1"/>
  <c r="F512" i="1"/>
  <c r="E512" i="1" s="1" a="1"/>
  <c r="E512" i="1" s="1"/>
  <c r="F513" i="1"/>
  <c r="E513" i="1" s="1" a="1"/>
  <c r="E513" i="1" s="1"/>
  <c r="F514" i="1"/>
  <c r="E514" i="1" s="1" a="1"/>
  <c r="E514" i="1" s="1"/>
  <c r="F515" i="1"/>
  <c r="E515" i="1" s="1" a="1"/>
  <c r="E515" i="1" s="1"/>
  <c r="F516" i="1"/>
  <c r="E516" i="1" s="1" a="1"/>
  <c r="E516" i="1" s="1"/>
  <c r="F517" i="1"/>
  <c r="E517" i="1" s="1" a="1"/>
  <c r="E517" i="1" s="1"/>
  <c r="F518" i="1"/>
  <c r="E518" i="1" s="1" a="1"/>
  <c r="E518" i="1" s="1"/>
  <c r="F519" i="1"/>
  <c r="E519" i="1" s="1" a="1"/>
  <c r="E519" i="1" s="1"/>
  <c r="F520" i="1"/>
  <c r="E520" i="1" s="1" a="1"/>
  <c r="E520" i="1" s="1"/>
  <c r="F521" i="1"/>
  <c r="E521" i="1" s="1" a="1"/>
  <c r="E521" i="1" s="1"/>
  <c r="F522" i="1"/>
  <c r="E522" i="1" s="1" a="1"/>
  <c r="E522" i="1" s="1"/>
  <c r="F523" i="1"/>
  <c r="E523" i="1" s="1" a="1"/>
  <c r="E523" i="1" s="1"/>
  <c r="F524" i="1"/>
  <c r="E524" i="1" s="1" a="1"/>
  <c r="E524" i="1" s="1"/>
  <c r="F525" i="1"/>
  <c r="E525" i="1" s="1" a="1"/>
  <c r="E525" i="1" s="1"/>
  <c r="F526" i="1"/>
  <c r="E526" i="1" s="1" a="1"/>
  <c r="E526" i="1" s="1"/>
  <c r="F10" i="1"/>
  <c r="E10" i="1" s="1" a="1"/>
  <c r="E10" i="1" s="1"/>
  <c r="E52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<sst xmlns="http://schemas.openxmlformats.org/spreadsheetml/2006/main" count="1616" uniqueCount="589">
  <si>
    <t>Country</t>
  </si>
  <si>
    <t>Era</t>
  </si>
  <si>
    <t>Cost</t>
  </si>
  <si>
    <t>Scale</t>
  </si>
  <si>
    <t>AFV</t>
  </si>
  <si>
    <t>Austria</t>
  </si>
  <si>
    <t>Modern</t>
  </si>
  <si>
    <t>Saurer 4K4FA-G2 schutzenpanzer</t>
  </si>
  <si>
    <t>Australia</t>
  </si>
  <si>
    <t>WWII</t>
  </si>
  <si>
    <t>Matilda II (Aus)</t>
  </si>
  <si>
    <t>Matilda II CS (Aus)</t>
  </si>
  <si>
    <t>Matilda II Frog</t>
  </si>
  <si>
    <t>Centurion V (Aus)</t>
  </si>
  <si>
    <t>Centurion V (Aus) Dozer</t>
  </si>
  <si>
    <t>M113 AS4</t>
  </si>
  <si>
    <t>Canada</t>
  </si>
  <si>
    <t>Badger Flamethrower</t>
  </si>
  <si>
    <t>Chevrolet 1533x2 30cwt GS truck</t>
  </si>
  <si>
    <t>Chevrolet 1543x2 3T GS truck</t>
  </si>
  <si>
    <t>CMP C15A-GS 15cwt truck</t>
  </si>
  <si>
    <t>CMP C60L-AMB Ambulance</t>
  </si>
  <si>
    <t>CMP C60L-Command HP &amp; LP</t>
  </si>
  <si>
    <t>CMP C60L-GS 3t truck</t>
  </si>
  <si>
    <t>CMP C60L-M-GAS Petrol Tanker</t>
  </si>
  <si>
    <t>CMP C60L-WATER Water Tanker</t>
  </si>
  <si>
    <t>CMP F15A-GS 15cwt truck</t>
  </si>
  <si>
    <t>CMP F60L-AMB Ambulance</t>
  </si>
  <si>
    <t>CMP F60L-GS 3t truck</t>
  </si>
  <si>
    <t>CMP F60L-WATER Water Tanker</t>
  </si>
  <si>
    <t>Fox armoured car</t>
  </si>
  <si>
    <t>Ram I</t>
  </si>
  <si>
    <t>Ram I Kangaroo</t>
  </si>
  <si>
    <t>Ram II</t>
  </si>
  <si>
    <t>Ram II Kangaroo</t>
  </si>
  <si>
    <t>Ram II OP</t>
  </si>
  <si>
    <t>Sexton II</t>
  </si>
  <si>
    <t>Sexton II GPO</t>
  </si>
  <si>
    <t>Wasp IIc</t>
  </si>
  <si>
    <t>Lynx</t>
  </si>
  <si>
    <t>France</t>
  </si>
  <si>
    <t>WWI</t>
  </si>
  <si>
    <t>Renault FT, Berliet turret with MG (with and without trench-crossing tail)</t>
  </si>
  <si>
    <t>Renault FT with MG (with and without trench-crossing tail)</t>
  </si>
  <si>
    <t>Renault FT with 37mm SA (with and without trench-crossing tail)</t>
  </si>
  <si>
    <t>Renault FT TSF wireless tank (turret, glue onto your choice of FT hull)</t>
  </si>
  <si>
    <t>Schneider CA</t>
  </si>
  <si>
    <t>St Chamond (early, with flat roof)</t>
  </si>
  <si>
    <t>St Chamond (last, with sloped roof and driver's cuppola)</t>
  </si>
  <si>
    <t>St Chamond 194mm GPF SPG</t>
  </si>
  <si>
    <t>St Chamond 194mm GPF SPG with filled-in handrails for easy printing</t>
  </si>
  <si>
    <t>St Chamond supply tractor (goes in a pair with GPF.)</t>
  </si>
  <si>
    <t>St Chamond supply tractor with filled-in handrails for easy printing</t>
  </si>
  <si>
    <t>White Armoured Car 1914</t>
  </si>
  <si>
    <t>Char B1</t>
  </si>
  <si>
    <t>Char B1 bis</t>
  </si>
  <si>
    <t>Hotchkiss H35</t>
  </si>
  <si>
    <t>Hotchkiss H38</t>
  </si>
  <si>
    <t>Hotchkiss H39</t>
  </si>
  <si>
    <t>Somua S35</t>
  </si>
  <si>
    <t>Somua SAu40</t>
  </si>
  <si>
    <t>Unic P107 AFN</t>
  </si>
  <si>
    <t>Unic P107 Artillery</t>
  </si>
  <si>
    <t>Unic P107 Engineer</t>
  </si>
  <si>
    <t>Germany</t>
  </si>
  <si>
    <t>A7V</t>
  </si>
  <si>
    <t>Beutepanzer - use British Mark IV, V, Whippet</t>
  </si>
  <si>
    <t>Interwar</t>
  </si>
  <si>
    <t>K-Wagen</t>
  </si>
  <si>
    <t>Daimler Sdkfz 3 (Actually post-war, but built on WW1 chassis)</t>
  </si>
  <si>
    <t>Daimler SSW21 (Actually post-war, but built on WW1 chassis)</t>
  </si>
  <si>
    <t>10.5 cm leFH 18 Howitzer (towed)</t>
  </si>
  <si>
    <t>10.5cm leFH18/3 auf GW B-2(f) (self propelled)</t>
  </si>
  <si>
    <t>20mm Flak 38 (towed)</t>
  </si>
  <si>
    <t>75mm LeIG-18 (towed)</t>
  </si>
  <si>
    <t>Aufklarer auf Fgst Pzkpfw 38(t) - Recon with 2 cm Kw.K.38</t>
  </si>
  <si>
    <t>Belehlpanzer 38H</t>
  </si>
  <si>
    <t>E-100</t>
  </si>
  <si>
    <t>Elefant</t>
  </si>
  <si>
    <t>Ferdinand</t>
  </si>
  <si>
    <t>Flammpanzer 38</t>
  </si>
  <si>
    <t>Flammwagen auf Pzkpfw B-2(f)</t>
  </si>
  <si>
    <t>Ford V3000 - Truck</t>
  </si>
  <si>
    <t>Ford V3000 Maultier</t>
  </si>
  <si>
    <t>Horch 108 / 108A</t>
  </si>
  <si>
    <t>Jagdpanther</t>
  </si>
  <si>
    <t>Jagdpanzer 38 Hetzer</t>
  </si>
  <si>
    <t>Jagdpanzer IV</t>
  </si>
  <si>
    <t>Jagdpanzer IV L70</t>
  </si>
  <si>
    <t>Kubelwagen</t>
  </si>
  <si>
    <t>LWS (Landwasserschlepper)</t>
  </si>
  <si>
    <t>Mercedes L4500A - heavy duty truck, all wheel drive</t>
  </si>
  <si>
    <t>Mercedes L4500R Maultier - heavy duty halftrack</t>
  </si>
  <si>
    <t>Mercedes L4500S  - heavy duty truck, rear wheel drive</t>
  </si>
  <si>
    <t>Morserzugmittel 35(t)</t>
  </si>
  <si>
    <t>Munitionschlepper 38H</t>
  </si>
  <si>
    <t>Opel Maultier - halftrack truck</t>
  </si>
  <si>
    <t>Ostwind - Flak 37mm gun</t>
  </si>
  <si>
    <t>Panther A - Aug 1943 to Aug 1944</t>
  </si>
  <si>
    <t>Panther D - Jan 1943 to Sept 1943</t>
  </si>
  <si>
    <t>Panther G - Mar 1944 to Apr 1945</t>
  </si>
  <si>
    <t>Pzfpkw II L Luchs</t>
  </si>
  <si>
    <t>Pzkpfw 35(t)</t>
  </si>
  <si>
    <t>Pzkpfw 35S 739(f)</t>
  </si>
  <si>
    <t>Pzkpfw 38(t) Ausf A</t>
  </si>
  <si>
    <t>Pzkpfw 38(t) Ausf B &amp; C</t>
  </si>
  <si>
    <t>Pzkpfw 38(t) Ausf D</t>
  </si>
  <si>
    <t>Pzkpfw 38(t) Ausf E</t>
  </si>
  <si>
    <t>Pzkpfw 38(t) Ausf F</t>
  </si>
  <si>
    <t>Pzkpfw 38(t) Ausf G</t>
  </si>
  <si>
    <t>Pzkpfw 38(t) Ausf S</t>
  </si>
  <si>
    <t>Pzkpfw 38H 735(f)</t>
  </si>
  <si>
    <t>Pzkpfw 38H 735(f) with wurfrahmen</t>
  </si>
  <si>
    <t>Pzkpfw B-2 740(f)</t>
  </si>
  <si>
    <t>Pzkpfw III flamm</t>
  </si>
  <si>
    <t>Pzkpfw III L</t>
  </si>
  <si>
    <t>Pzkpfw III M</t>
  </si>
  <si>
    <t>Pzkpfw III N</t>
  </si>
  <si>
    <t>Pzkpfw IV G</t>
  </si>
  <si>
    <t>Sdkfz 10 ausf B - small halfrack, unarmored</t>
  </si>
  <si>
    <t>Sdkfz 11 - heavy halftrack, unarmored</t>
  </si>
  <si>
    <t>Sdkfz 2 Kettenkraftrad - small halftrack motorcycle</t>
  </si>
  <si>
    <t>Sdkfz 234-1 -  2 cm KwK 38 L/55 autocannon</t>
  </si>
  <si>
    <t>Sdkfz 234-2 -  5 cm KwK 39 L/60 gun "Puma" Sep 1943-Sep 1944</t>
  </si>
  <si>
    <t xml:space="preserve">Sdkfz 234-3 -  7.5 cm K51 L/24 gun </t>
  </si>
  <si>
    <t>Sdkfz 234-4 -  7.5 cm PaK 40 L/46 gun</t>
  </si>
  <si>
    <t>Sdkfz 250/A1 - Small haltracked troop carrier</t>
  </si>
  <si>
    <t>Sdkfz 250/A10 - Small halftrack with 37mm PAK 35/36</t>
  </si>
  <si>
    <t>Sdkfz 250/A3- Small halftracked command vehicle</t>
  </si>
  <si>
    <t>Sdkfz 250/A5- Small halftracked command vehicle</t>
  </si>
  <si>
    <t>Sdkfz 250/B1</t>
  </si>
  <si>
    <t>Sdkfz 250/B8 stummel - 75mm L/24</t>
  </si>
  <si>
    <t>Sdkfz 250/B9  - Small halftrack with 20mm KwK38</t>
  </si>
  <si>
    <t>Sdkfz 251/D1 - standard personnel carrier</t>
  </si>
  <si>
    <t>Sdkfz 251/D1 stuka-zu-fuss - rocket launcher</t>
  </si>
  <si>
    <t>Sdkfz 251/D9 stummel - 75mm L/24</t>
  </si>
  <si>
    <t>Sdkfz 252 Leichter Gepanzerter Munitionskfaftwagen -ammo carrier</t>
  </si>
  <si>
    <t>Sdkfz 253 Leichter Gepanzerter Beobachtungskraftwagen</t>
  </si>
  <si>
    <t>Sdkfz 302 Goliath (electric)</t>
  </si>
  <si>
    <t>Sdkfz 303 Goliath (petrol)</t>
  </si>
  <si>
    <t>Sdkfz 304 Springer</t>
  </si>
  <si>
    <t>Sdkfz 7 KM m11 - medium halftrack, unarmored</t>
  </si>
  <si>
    <t>Sdkfz 9 Famo - heavy halftrack, unarmored</t>
  </si>
  <si>
    <t>Sdkfz 9 Famo with spade</t>
  </si>
  <si>
    <t>Sonder Anhanger 3 1/1 ammunition trailer</t>
  </si>
  <si>
    <t>Steyr 1500</t>
  </si>
  <si>
    <t>Steyr 1500 Kommandeurwagen</t>
  </si>
  <si>
    <t>Stug IIIG -  7.5 cm StuK 40 L/48 Dec 1942 – Apr 1945</t>
  </si>
  <si>
    <t>StuH 42 - 10.5 cm leFH 18, fall 1942-1945</t>
  </si>
  <si>
    <t>Sturmpanzer IV Brummbar</t>
  </si>
  <si>
    <t>Tiger I mid - Aug 1942 and Aug 1944</t>
  </si>
  <si>
    <t>Tiger II (H) - mid 1944-1945</t>
  </si>
  <si>
    <t>Tiger II (P) - mid 1944-1945</t>
  </si>
  <si>
    <t>Trippel SG6/38</t>
  </si>
  <si>
    <t>Trippel SG6/41</t>
  </si>
  <si>
    <t>Unic U304(f) 2cm Flak early</t>
  </si>
  <si>
    <t>Unic U304(f) 2cm Flak late</t>
  </si>
  <si>
    <t>Unic U304(f) artillery tractor</t>
  </si>
  <si>
    <t>Unic U304(f) Schutzenpanzerwagen late</t>
  </si>
  <si>
    <t>Wespe</t>
  </si>
  <si>
    <t>DKW Munga /4 4 seat 1/4t field car</t>
  </si>
  <si>
    <t>DKW Munga /6 6 seat 1/4t light pickup truck</t>
  </si>
  <si>
    <t>DKW Munga /8 8 seat 1/4t light pickup truck</t>
  </si>
  <si>
    <t>Leopard 2A4</t>
  </si>
  <si>
    <t>Leopard 2A5</t>
  </si>
  <si>
    <t>Leopard 2A6</t>
  </si>
  <si>
    <t>Hungary</t>
  </si>
  <si>
    <t>Ansaldo 35M</t>
  </si>
  <si>
    <t>Ansaldo 35M command</t>
  </si>
  <si>
    <t>Csaba Armoured Car</t>
  </si>
  <si>
    <t>Nimrod ( &amp; L62)</t>
  </si>
  <si>
    <t>Raba Botond I</t>
  </si>
  <si>
    <t>Raba Botond II</t>
  </si>
  <si>
    <t>Toldi I</t>
  </si>
  <si>
    <t>Toldi IIa</t>
  </si>
  <si>
    <t>Turan I</t>
  </si>
  <si>
    <t>Turan II</t>
  </si>
  <si>
    <t>Turan III</t>
  </si>
  <si>
    <t>Zrinyi II</t>
  </si>
  <si>
    <t>Iran</t>
  </si>
  <si>
    <t>Praga AH-IV</t>
  </si>
  <si>
    <t>Israel</t>
  </si>
  <si>
    <t>Soltam L-33 Ro-em 155mm SPG</t>
  </si>
  <si>
    <t>Italy</t>
  </si>
  <si>
    <t>Fiat 2000</t>
  </si>
  <si>
    <t>Autocarro S-37 Protetto</t>
  </si>
  <si>
    <t>Autoproletta Lince</t>
  </si>
  <si>
    <t>Breda-35 20mm AA</t>
  </si>
  <si>
    <t>Cannone da 47/32</t>
  </si>
  <si>
    <t>CV-33 serie I</t>
  </si>
  <si>
    <t>CV-33 serie II</t>
  </si>
  <si>
    <t>CV-33 with 20mm cannon</t>
  </si>
  <si>
    <t>CV-35</t>
  </si>
  <si>
    <t>CV-35 Lance-flamme</t>
  </si>
  <si>
    <t>CV-35 mod (L3/38)</t>
  </si>
  <si>
    <t>CV-35 with 20mm cannon</t>
  </si>
  <si>
    <t>M15-42</t>
  </si>
  <si>
    <t>M15-42 Centro Radio</t>
  </si>
  <si>
    <t>M42 Carro Commando</t>
  </si>
  <si>
    <t>M42 Semovente 75 L18</t>
  </si>
  <si>
    <t>M42 Semovente 75 L34</t>
  </si>
  <si>
    <t>Japan</t>
  </si>
  <si>
    <t>Chi-Ha</t>
  </si>
  <si>
    <t>Ho-Ni</t>
  </si>
  <si>
    <t>Ho-Ro</t>
  </si>
  <si>
    <t>Shi-Ki</t>
  </si>
  <si>
    <t>Shinhoto Chi-Ha</t>
  </si>
  <si>
    <t>Type 95 Kurogane mk3</t>
  </si>
  <si>
    <t>Type 95 Kurogane mk5 pickup</t>
  </si>
  <si>
    <t>Netherlands</t>
  </si>
  <si>
    <t>Centurion ARV (dutch version)</t>
  </si>
  <si>
    <t>DAF YP-408</t>
  </si>
  <si>
    <t>DAF YA-126</t>
  </si>
  <si>
    <t>M113 C&amp;R</t>
  </si>
  <si>
    <t>New Zealand</t>
  </si>
  <si>
    <t>Beaverette Mk2</t>
  </si>
  <si>
    <t>Bob Semple Tractor Tank</t>
  </si>
  <si>
    <t>Bren Carrier LP1</t>
  </si>
  <si>
    <t>Bren Carrier LP2</t>
  </si>
  <si>
    <t>NZ Pattern Wheeled Carrier Mk2</t>
  </si>
  <si>
    <t>Staghound I (NZ)</t>
  </si>
  <si>
    <t>Staghound II (NZ)</t>
  </si>
  <si>
    <t>Stuart Hybrid</t>
  </si>
  <si>
    <t>Norway</t>
  </si>
  <si>
    <t>NM135</t>
  </si>
  <si>
    <t>NM145 TOW launcher</t>
  </si>
  <si>
    <t>Romania</t>
  </si>
  <si>
    <t>Bulgaria:</t>
  </si>
  <si>
    <t>R1</t>
  </si>
  <si>
    <t>R2</t>
  </si>
  <si>
    <t>T-11</t>
  </si>
  <si>
    <t>TACAM R2</t>
  </si>
  <si>
    <t>Russia</t>
  </si>
  <si>
    <t>B-4 203mm Howitzer</t>
  </si>
  <si>
    <t>BA-10 armoured car</t>
  </si>
  <si>
    <t>BA-10M armoured car</t>
  </si>
  <si>
    <t>BA-3 armoured car</t>
  </si>
  <si>
    <t>BA-6 armoured car</t>
  </si>
  <si>
    <t>IS-1</t>
  </si>
  <si>
    <t>IS-2</t>
  </si>
  <si>
    <t>IS-2M</t>
  </si>
  <si>
    <t>IS-3</t>
  </si>
  <si>
    <t>ISU-122</t>
  </si>
  <si>
    <t>ISU-122S</t>
  </si>
  <si>
    <t>ISU-152</t>
  </si>
  <si>
    <t>KhTZ-16</t>
  </si>
  <si>
    <t>Komintern tractor</t>
  </si>
  <si>
    <t>M17 halftrack</t>
  </si>
  <si>
    <t>Na Ispug (Odessa) tank</t>
  </si>
  <si>
    <t>OT-34-76</t>
  </si>
  <si>
    <t>OT-34-85</t>
  </si>
  <si>
    <t>STZ-3</t>
  </si>
  <si>
    <t>STZ-5 tractor</t>
  </si>
  <si>
    <t>SU-100</t>
  </si>
  <si>
    <t>SU-122</t>
  </si>
  <si>
    <t>SU-76</t>
  </si>
  <si>
    <t>SU-76i</t>
  </si>
  <si>
    <t>SU-85</t>
  </si>
  <si>
    <t>SU-85b</t>
  </si>
  <si>
    <t>T-26-4 76mm</t>
  </si>
  <si>
    <t>T-26A</t>
  </si>
  <si>
    <t>T-26B</t>
  </si>
  <si>
    <t>T-28</t>
  </si>
  <si>
    <t>T-28 uparmoured</t>
  </si>
  <si>
    <t>T-34 85</t>
  </si>
  <si>
    <t>T-34-76</t>
  </si>
  <si>
    <t>T-70</t>
  </si>
  <si>
    <t>Voroshilovets tractor</t>
  </si>
  <si>
    <t>XT-26</t>
  </si>
  <si>
    <t>ZIS-22 halftrack</t>
  </si>
  <si>
    <t>ZIS-5</t>
  </si>
  <si>
    <t>ZIS-5-BZ tanker</t>
  </si>
  <si>
    <t>ZIS-6</t>
  </si>
  <si>
    <t>ZSU-37</t>
  </si>
  <si>
    <t>BMP-1</t>
  </si>
  <si>
    <t>BMP-2</t>
  </si>
  <si>
    <t>BRDM-1</t>
  </si>
  <si>
    <t>BRDM-1 AT-1 Snapper</t>
  </si>
  <si>
    <t>BRDM-1 AT-3 Sagger</t>
  </si>
  <si>
    <t>BRDM-2</t>
  </si>
  <si>
    <t>BRDM-2 9M14M AT-3 Sagger</t>
  </si>
  <si>
    <t>BRDM-2 9M66 AT-5 Spandrel</t>
  </si>
  <si>
    <t>BRDM-2 rebuild</t>
  </si>
  <si>
    <t>BRDM-2UM command vehicle</t>
  </si>
  <si>
    <t>BTR-152</t>
  </si>
  <si>
    <t>BTR-152A</t>
  </si>
  <si>
    <t>BTR-152E</t>
  </si>
  <si>
    <t>BTR-152K</t>
  </si>
  <si>
    <t>BTR-152S</t>
  </si>
  <si>
    <t>BTR-40</t>
  </si>
  <si>
    <t>BTR-40A</t>
  </si>
  <si>
    <t>BTR-40B</t>
  </si>
  <si>
    <t>BTR-60P</t>
  </si>
  <si>
    <t>BTR-60PA</t>
  </si>
  <si>
    <t>BTR-60PB</t>
  </si>
  <si>
    <t>BTR-70</t>
  </si>
  <si>
    <t>ISU-152M</t>
  </si>
  <si>
    <t>SA-9 Gaskin</t>
  </si>
  <si>
    <t>SU-122-54</t>
  </si>
  <si>
    <t>T-54</t>
  </si>
  <si>
    <t>T-55</t>
  </si>
  <si>
    <t>T-55 AM2</t>
  </si>
  <si>
    <t>T-55A</t>
  </si>
  <si>
    <t>T-62</t>
  </si>
  <si>
    <t>T-64</t>
  </si>
  <si>
    <t>T-64A</t>
  </si>
  <si>
    <t>T-64B</t>
  </si>
  <si>
    <t>T-64B1</t>
  </si>
  <si>
    <t>T-64BV</t>
  </si>
  <si>
    <t>T-64R</t>
  </si>
  <si>
    <t>T-72A</t>
  </si>
  <si>
    <t>T-72B</t>
  </si>
  <si>
    <t xml:space="preserve">T-72BM </t>
  </si>
  <si>
    <t>T-72BV</t>
  </si>
  <si>
    <t>T-72M1</t>
  </si>
  <si>
    <t>T-80</t>
  </si>
  <si>
    <t>UAZ-469</t>
  </si>
  <si>
    <t>ZSU-57-2</t>
  </si>
  <si>
    <t>South Africa</t>
  </si>
  <si>
    <t>Marmon Herrington Armoured Car Mk I</t>
  </si>
  <si>
    <t>Marmon Herrington Armoured Car Mk II ME</t>
  </si>
  <si>
    <t>Marmon Herrington Armoured Car Mk II MFF</t>
  </si>
  <si>
    <t>Sweden</t>
  </si>
  <si>
    <t>Strv m/37</t>
  </si>
  <si>
    <t>Bandvagn 202</t>
  </si>
  <si>
    <t>Bandvagn 206</t>
  </si>
  <si>
    <t>UK</t>
  </si>
  <si>
    <t>1914 pattern Armoured Car</t>
  </si>
  <si>
    <t>Lanchester Armoured Car</t>
  </si>
  <si>
    <t>Fowler B4 gun-haulage engine (modified plowing engine with draw-bar.)</t>
  </si>
  <si>
    <t>Fowler B6 Road Locomotive (with, without canopy)</t>
  </si>
  <si>
    <t>Medium Mark A Whippet</t>
  </si>
  <si>
    <t>Medium B</t>
  </si>
  <si>
    <t>Medium C</t>
  </si>
  <si>
    <t>Mark I male</t>
  </si>
  <si>
    <t>Mark I male, with solid grenade frame for easy printing</t>
  </si>
  <si>
    <t>Mark I male late (no steering wheels)</t>
  </si>
  <si>
    <t>Mark I male late, with solid grenade frame</t>
  </si>
  <si>
    <t>Mark I female</t>
  </si>
  <si>
    <t>Mark I female, with solid grenade frame</t>
  </si>
  <si>
    <t>Mark I female late (no steering wheels)</t>
  </si>
  <si>
    <t>Mark I female late, with solid grenade frame</t>
  </si>
  <si>
    <t>Mark I supply tank</t>
  </si>
  <si>
    <t>Mark IV male</t>
  </si>
  <si>
    <t>Mark IV female</t>
  </si>
  <si>
    <t>Mark IV hermaphrodite</t>
  </si>
  <si>
    <t>Add-on fascine for Mark IV (glue onto rails above driver's cab.)</t>
  </si>
  <si>
    <t>Mark IV Tadpole male</t>
  </si>
  <si>
    <t>Mark IV Tadpole female</t>
  </si>
  <si>
    <t>Mark V male</t>
  </si>
  <si>
    <t>Mark V female</t>
  </si>
  <si>
    <t>Mark V hermaphrodite</t>
  </si>
  <si>
    <t>Mark V male</t>
  </si>
  <si>
    <t>Mark V female</t>
  </si>
  <si>
    <t>Mark V* hermaphrodite</t>
  </si>
  <si>
    <t>Mark VIII male (also for U.S.)</t>
  </si>
  <si>
    <t>Mark IX</t>
  </si>
  <si>
    <t>1914 &amp; 1920 pattern Armoured Car</t>
  </si>
  <si>
    <t>AEC 6x6 ACV (LP &amp; HP)</t>
  </si>
  <si>
    <t>Airborne Jeep</t>
  </si>
  <si>
    <t>Airborne Jeep - Recon</t>
  </si>
  <si>
    <t>Alecto</t>
  </si>
  <si>
    <t>Archer</t>
  </si>
  <si>
    <t>Austin 10 HP</t>
  </si>
  <si>
    <t>Austin 10 Tilley</t>
  </si>
  <si>
    <t>Austin K2</t>
  </si>
  <si>
    <t>Austin K2Y Ambulance</t>
  </si>
  <si>
    <t>Austin K3</t>
  </si>
  <si>
    <t>Austin K30</t>
  </si>
  <si>
    <t>Austin K6</t>
  </si>
  <si>
    <t>Austin K6 Breakdown Gantry</t>
  </si>
  <si>
    <t>Bedford MWC</t>
  </si>
  <si>
    <t>Bedford MWD</t>
  </si>
  <si>
    <t>Bedford MWR</t>
  </si>
  <si>
    <t>Bedford MWV</t>
  </si>
  <si>
    <t>Bishop</t>
  </si>
  <si>
    <t>Bren Carrier No2 Mk1</t>
  </si>
  <si>
    <t>Centaur</t>
  </si>
  <si>
    <t>Challenger</t>
  </si>
  <si>
    <t>Churchill 3" Gun Carrier</t>
  </si>
  <si>
    <t>Churchill AVRE with fascine and fascine sled</t>
  </si>
  <si>
    <t>Churchill AVRE with SBG bridge</t>
  </si>
  <si>
    <t>Churchill III</t>
  </si>
  <si>
    <t>Churchill III (75mm)</t>
  </si>
  <si>
    <t>Churchill III AVRE</t>
  </si>
  <si>
    <t>Churchill IV</t>
  </si>
  <si>
    <t>Churchill IV (75mm)</t>
  </si>
  <si>
    <t>Churchill IV AVRE</t>
  </si>
  <si>
    <t>Churchill V (95mm howitzer)</t>
  </si>
  <si>
    <t>Comet</t>
  </si>
  <si>
    <t>Cromwell</t>
  </si>
  <si>
    <t>Daimler Scout Car mk1 Dingo</t>
  </si>
  <si>
    <t>Daimler Scout Car mk2 Dingo</t>
  </si>
  <si>
    <t>Daimler Scout Car mk3 Dingo</t>
  </si>
  <si>
    <t>Dorchester 4x4 ACV (LP &amp; HP)</t>
  </si>
  <si>
    <t>Fordson WOT2 15cwt</t>
  </si>
  <si>
    <t>Humber Mk II armoured car</t>
  </si>
  <si>
    <t>Humber Mk IV armoured car</t>
  </si>
  <si>
    <t>LRDG Chevrolet 30cwt</t>
  </si>
  <si>
    <t>LRDG Chevrolet 30cwt with Breda 20mm</t>
  </si>
  <si>
    <t>LVT-4 (armed, armoured)</t>
  </si>
  <si>
    <t>LVT-4 (armed, armoured) with Polsten cannon</t>
  </si>
  <si>
    <t>M3 Stuart (UK)</t>
  </si>
  <si>
    <t>M3 Stuart Hybrid</t>
  </si>
  <si>
    <t>M3 Stuart Recce</t>
  </si>
  <si>
    <t>M3A3 Stuart</t>
  </si>
  <si>
    <t>M3A3 Stuart Recce</t>
  </si>
  <si>
    <t>M5 halftrack</t>
  </si>
  <si>
    <t>M7 Priest Kangaroo</t>
  </si>
  <si>
    <t>M9A1 halftrack</t>
  </si>
  <si>
    <t>Matilda II</t>
  </si>
  <si>
    <t>Matilda II (BEF)</t>
  </si>
  <si>
    <t>Matilda II CS</t>
  </si>
  <si>
    <t>Morris-Commercial CS8 15cwt</t>
  </si>
  <si>
    <t>SAS Jeep - desert (LRDG jeep essentially the same)</t>
  </si>
  <si>
    <t>SAS Jeep - ETO</t>
  </si>
  <si>
    <t>SAS Jeep - ETO armoured</t>
  </si>
  <si>
    <t>Sherman V</t>
  </si>
  <si>
    <t>Sherman VC Firefly</t>
  </si>
  <si>
    <t>Staghound AA</t>
  </si>
  <si>
    <t>Staghound I</t>
  </si>
  <si>
    <t>Staghound II</t>
  </si>
  <si>
    <t>Staghound III</t>
  </si>
  <si>
    <t>Tetrarch</t>
  </si>
  <si>
    <t>Tetrarch CS</t>
  </si>
  <si>
    <t>Universal Carrier</t>
  </si>
  <si>
    <t>Universal Carrier 3" mortar carrier</t>
  </si>
  <si>
    <t>Valentine I</t>
  </si>
  <si>
    <t>Valentine II</t>
  </si>
  <si>
    <t>Valentine III</t>
  </si>
  <si>
    <t>Valentine III Bridgelayer</t>
  </si>
  <si>
    <t>Valentine IX</t>
  </si>
  <si>
    <t>Valentine XI</t>
  </si>
  <si>
    <t>Wasp II</t>
  </si>
  <si>
    <t>X-Craft mini submarine</t>
  </si>
  <si>
    <t>Charioteer VII</t>
  </si>
  <si>
    <t>Centurion III</t>
  </si>
  <si>
    <t>Centurion V</t>
  </si>
  <si>
    <t>Centurion AVRE</t>
  </si>
  <si>
    <t>Centurion ARV</t>
  </si>
  <si>
    <t>TUL</t>
  </si>
  <si>
    <t>TUM</t>
  </si>
  <si>
    <t>4x4 90in</t>
  </si>
  <si>
    <t>4x4 110in</t>
  </si>
  <si>
    <t>4x4 127in</t>
  </si>
  <si>
    <t>USA</t>
  </si>
  <si>
    <t>Ford 3T Special Tractor</t>
  </si>
  <si>
    <t>M1917 6T with MG (with and without trench-crossing tail)</t>
  </si>
  <si>
    <t>M1917 6T with 37mm SA cannon (with and without trench-crossing tail)</t>
  </si>
  <si>
    <t>105mm M101A1 Howitzer - CAN YOU FIND THIS?</t>
  </si>
  <si>
    <t>Dodge M37 - 3/4 Ton Small Truck</t>
  </si>
  <si>
    <t>Dodge M42 - 3/4 Ton Command Truck</t>
  </si>
  <si>
    <t>Dodge M43 - 3/4 Ton Ambulance</t>
  </si>
  <si>
    <t>Dodge WC57 - Command Car</t>
  </si>
  <si>
    <t>GMC cckw - 2 1/2 ton Truck</t>
  </si>
  <si>
    <t>Holt 120 - WWI Artillery Tractor</t>
  </si>
  <si>
    <t>Holt 5T  - Interwar Artillery Tractor</t>
  </si>
  <si>
    <t>Holt 75 - WWI Artillery Tractor</t>
  </si>
  <si>
    <t>Jeep</t>
  </si>
  <si>
    <t>Jeep with .30cal MG</t>
  </si>
  <si>
    <t>Jeep with .50cal MG</t>
  </si>
  <si>
    <t>LVT-4 (armed, armoured) - Buffalo</t>
  </si>
  <si>
    <t>M20 Command Car</t>
  </si>
  <si>
    <t>M26 Pershing</t>
  </si>
  <si>
    <t>M2A4 - Light Tank 1941-1942</t>
  </si>
  <si>
    <t>M3 Stuart- Light Tank 1941-1943 (UK Stuart I)</t>
  </si>
  <si>
    <t>M3A1 Scout car</t>
  </si>
  <si>
    <t>M3A1 Stuart - Light Tank 1942-2943 (UK Stuart III)</t>
  </si>
  <si>
    <t>M4 HST class A - Artillery Tractor</t>
  </si>
  <si>
    <t>M4 HST class B - Artillery Tractor</t>
  </si>
  <si>
    <t>M45 Pershing (105mm)</t>
  </si>
  <si>
    <t>M4A3</t>
  </si>
  <si>
    <t>M4A3 HVSS</t>
  </si>
  <si>
    <t>M4A3-105</t>
  </si>
  <si>
    <t>M4A3-76</t>
  </si>
  <si>
    <t>M5 Halftrack</t>
  </si>
  <si>
    <t>M5 Stuart - Light Tank 1942-1944</t>
  </si>
  <si>
    <t>M5A1 Stuart - Light Tank 1943-1944 (UK Stuart VI)</t>
  </si>
  <si>
    <t>M7 Priest (3-piece transmision)</t>
  </si>
  <si>
    <t>WACO Hadrian CG-4 - Glider</t>
  </si>
  <si>
    <t>Crown Vic.</t>
  </si>
  <si>
    <t>Crown Vic. Police Interceptor</t>
  </si>
  <si>
    <t>Crown Vic. Taxi</t>
  </si>
  <si>
    <t>Dodge M37B</t>
  </si>
  <si>
    <t>Dodge M42B Command car</t>
  </si>
  <si>
    <t>Dodge M43 ambulance</t>
  </si>
  <si>
    <t>Hydraulic Excavator 320D</t>
  </si>
  <si>
    <t>Hydraulic Excavator 321 LCR</t>
  </si>
  <si>
    <t>LAV-25</t>
  </si>
  <si>
    <t>LAV-AT</t>
  </si>
  <si>
    <t>LAV-C2</t>
  </si>
  <si>
    <t>LAV-Log</t>
  </si>
  <si>
    <t>LAV-M</t>
  </si>
  <si>
    <t>LAV-R</t>
  </si>
  <si>
    <t>LVTE-5</t>
  </si>
  <si>
    <t>LVTH-6</t>
  </si>
  <si>
    <t>LVTH-6A1</t>
  </si>
  <si>
    <t>LVTP-5</t>
  </si>
  <si>
    <t>LVTP-5A1</t>
  </si>
  <si>
    <t>M106A1 107mm mortar carrier</t>
  </si>
  <si>
    <t>M108</t>
  </si>
  <si>
    <t>M109</t>
  </si>
  <si>
    <t>M109A1,A3</t>
  </si>
  <si>
    <t>M109A2,A5</t>
  </si>
  <si>
    <t>M109A6 Paladin</t>
  </si>
  <si>
    <t>M1126 Stryker ICV</t>
  </si>
  <si>
    <t>M1126 Stryker ICV with CROWS-J</t>
  </si>
  <si>
    <t>M1127 Stryker RV</t>
  </si>
  <si>
    <t>M1133 Stryker MEV</t>
  </si>
  <si>
    <t>M1134 Stryker ATGM</t>
  </si>
  <si>
    <t>M113A1</t>
  </si>
  <si>
    <t>M113A1 ACAV</t>
  </si>
  <si>
    <t>M114 A1</t>
  </si>
  <si>
    <t>M114 A1E1</t>
  </si>
  <si>
    <t>M125A1 81mm mortar carrier</t>
  </si>
  <si>
    <t>M1296 Stryker Dragoon</t>
  </si>
  <si>
    <t>M163A1 Vulcan</t>
  </si>
  <si>
    <t>M1A1 Abrams AIM</t>
  </si>
  <si>
    <t>M2A1 Bradley</t>
  </si>
  <si>
    <t>M3A1 Bradley</t>
  </si>
  <si>
    <t>M45 Pershing</t>
  </si>
  <si>
    <t>M46 Patton</t>
  </si>
  <si>
    <t>M47 Patton</t>
  </si>
  <si>
    <t>M548 cargo carrier</t>
  </si>
  <si>
    <t>M577A1 command vehicle</t>
  </si>
  <si>
    <t>M901A1 ITV TOW launcher</t>
  </si>
  <si>
    <t>M981A1 FIST-V</t>
  </si>
  <si>
    <t>M992 FAASV</t>
  </si>
  <si>
    <t>Mk48/14 Dragon Wagon LVS</t>
  </si>
  <si>
    <t>Mk48/17 Dragon Wagon LVS</t>
  </si>
  <si>
    <t>MRAP Cougar 4x4</t>
  </si>
  <si>
    <t>MRAP Cougar 4x4 JERRV</t>
  </si>
  <si>
    <t>MRAP Cougar 6x6</t>
  </si>
  <si>
    <t>MRAP Cougar 6x6 HEV</t>
  </si>
  <si>
    <t>MRAP Cougar 6x6 JERRV</t>
  </si>
  <si>
    <t>PACV SK-5 hovercraft</t>
  </si>
  <si>
    <t>TK421, Brian Muñiz</t>
  </si>
  <si>
    <t>https://ko-fi.com/tk421miniatures</t>
  </si>
  <si>
    <t>https://www.ebay.com  tk421_miniatures</t>
  </si>
  <si>
    <t>USD Price each</t>
  </si>
  <si>
    <t>1:</t>
  </si>
  <si>
    <t>Please enter your</t>
  </si>
  <si>
    <t>Name</t>
  </si>
  <si>
    <t>11-13mm</t>
  </si>
  <si>
    <t>Email Address</t>
  </si>
  <si>
    <t>Address</t>
  </si>
  <si>
    <t>8-9mm</t>
  </si>
  <si>
    <t>Phone</t>
  </si>
  <si>
    <t>City State Zip Country</t>
  </si>
  <si>
    <t>3mm</t>
  </si>
  <si>
    <t>Spreadsheet calculates the total cost for Quantity of AFV type.</t>
  </si>
  <si>
    <t>Click on Diamond in Heading to select COUNTRY &amp; ERA.</t>
  </si>
  <si>
    <t>Total</t>
  </si>
  <si>
    <t>Listings</t>
  </si>
  <si>
    <t>Quantity</t>
  </si>
  <si>
    <t>Fill in the Quantity for each type of AFV you order</t>
  </si>
  <si>
    <t>Click on the second Tab, AFV Order List</t>
  </si>
  <si>
    <t>Important Notes:</t>
  </si>
  <si>
    <t>A.</t>
  </si>
  <si>
    <t>B.</t>
  </si>
  <si>
    <t>C.</t>
  </si>
  <si>
    <t>D.</t>
  </si>
  <si>
    <t>E.</t>
  </si>
  <si>
    <t>F.</t>
  </si>
  <si>
    <t>You can change the Country &amp; Era at any time or select ALL. Clicking ALL will Deselect All and then you can click just the countries you want to see.</t>
  </si>
  <si>
    <t>You can see just what you have ordered by clicking on the triangle to the right of Quantity and deselecting BLANKS.</t>
  </si>
  <si>
    <t>Upon entering a Quantity of vehicles you are ordering, the spreadsheet will calculate the cost based on the yellow list at the upper right.</t>
  </si>
  <si>
    <t>If you want many of multiple scales, it is may be easier to complete multiple spreadsheets.</t>
  </si>
  <si>
    <t>If you want to order more than one Scale, enter the red Scale number you want the most of. Then next to the AFV, you can manually enter the other scale number over the default scale for the fewer items.</t>
  </si>
  <si>
    <t>The Total Quantity and Total Cost is shown at the bottom.</t>
  </si>
  <si>
    <t>If you Sort the list in a different manner, to get back to the way it started, click the triangle FIRST for AFV's and choose "Ascending" and THEN Country "Ascending".</t>
  </si>
  <si>
    <t xml:space="preserve">G. </t>
  </si>
  <si>
    <t>The Scale number only appears when you have entered a Quantity for a specific AFV type.</t>
  </si>
  <si>
    <t>When entering the red, default Scale, enter just the second part of the ratio, like 600, not 1:600.</t>
  </si>
  <si>
    <t>H.</t>
  </si>
  <si>
    <t>You pay either through eBay or directly by PayPal to Brian's email address at top left on the next tab.</t>
  </si>
  <si>
    <t>*If ordering many items of different scales, use a separate spreadsheet for each scale. Or manually correct the scale number for the few in a different scale.</t>
  </si>
  <si>
    <t>Enter default Scale being ordered*:</t>
  </si>
  <si>
    <t>How To Order from TK421 Miniatures</t>
  </si>
  <si>
    <t>If you (temporarily) want to see just a certain Era (like World War II) or Country/ies (like Germany), select those by clicking the triangle to the right of the Heading as shown at right.</t>
  </si>
  <si>
    <t>brian.muniz.mercado@gmail.com</t>
  </si>
  <si>
    <t>I.</t>
  </si>
  <si>
    <t>Send completed spreadsheet to:</t>
  </si>
  <si>
    <t>Fill in the green boxes: email, name, address etc. AND the SCALE of the AFVs you are ordering.</t>
  </si>
  <si>
    <t>Renault FT, Berliet turret with 37mm SA with and without trench-crossing tail</t>
  </si>
  <si>
    <t>Mark I add-on grenade frame for Mark 1 glue on-better looks than solid</t>
  </si>
  <si>
    <t>15-17mm</t>
  </si>
  <si>
    <t>Approximate Height of Figures</t>
  </si>
  <si>
    <t>5-7mm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</si>
</sst>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5"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sz val="12"/>
      <color theme="0" tint="-0.249977111117893"/>
      <name val="Calibri"/>
      <family val="2"/>
      <scheme val="minor"/>
    </font>
    <font>
      <u/>
      <sz val="12"/>
      <color theme="0" tint="-0.249977111117893"/>
      <name val="Calibri"/>
      <family val="2"/>
      <scheme val="minor"/>
    </font>
    <font>
      <sz val="12"/>
      <color theme="0" tint="-0.14999847407452621"/>
      <name val="Arial"/>
      <family val="2"/>
    </font>
    <font>
      <sz val="12"/>
      <color theme="0" tint="-0.14999847407452621"/>
      <name val="Calibri"/>
      <family val="2"/>
      <scheme val="minor"/>
    </font>
    <font>
      <u/>
      <sz val="12"/>
      <color theme="0" tint="-0.14999847407452621"/>
      <name val="Calibri"/>
      <family val="2"/>
      <scheme val="minor"/>
    </font>
    <font>
      <i/>
      <sz val="12"/>
      <color theme="1"/>
      <name val="Arial"/>
      <family val="2"/>
    </font>
    <font>
      <sz val="12"/>
      <color theme="1"/>
      <name val="Arial Narrow"/>
      <family val="2"/>
    </font>
    <font>
      <sz val="12"/>
      <color theme="1"/>
      <name val="Arial"/>
      <family val="2"/>
    </font>
    <font>
      <b/>
      <sz val="12"/>
      <color theme="1"/>
      <name val="Arial Narrow"/>
      <family val="2"/>
    </font>
    <font>
      <b/>
      <sz val="14"/>
      <color theme="1"/>
      <name val="Arial"/>
      <family val="2"/>
    </font>
    <font>
      <i/>
      <sz val="12"/>
      <color theme="1"/>
      <name val="Arial Narrow"/>
      <family val="2"/>
    </font>
    <font>
      <b/>
      <sz val="14"/>
      <color rgb="FFFF0000"/>
      <name val="Arial"/>
      <family val="2"/>
    </font>
    <font>
      <sz val="12"/>
      <color theme="0"/>
      <name val="Arial Narrow"/>
      <family val="2"/>
    </font>
    <font>
      <b/>
      <sz val="14"/>
      <color theme="0" tint="-0.249977111117893"/>
      <name val="Arial"/>
      <family val="2"/>
    </font>
    <font>
      <b/>
      <sz val="24"/>
      <color theme="1"/>
      <name val="Calibri"/>
      <family val="2"/>
      <scheme val="minor"/>
    </font>
    <font>
      <sz val="16"/>
      <color theme="1"/>
      <name val="Calibri"/>
      <family val="2"/>
      <scheme val="minor"/>
    </font>
    <font>
      <b/>
      <sz val="18"/>
      <color theme="1"/>
      <name val="Calibri"/>
      <family val="2"/>
      <scheme val="minor"/>
    </font>
    <font>
      <b/>
      <sz val="12"/>
      <color theme="1"/>
      <name val="Arial"/>
      <family val="2"/>
    </font>
    <font>
      <sz val="11"/>
      <color theme="1"/>
      <name val="Arial Narrow"/>
      <family val="2"/>
    </font>
    <font>
      <b/>
      <sz val="16"/>
      <color theme="1"/>
      <name val="Calibri"/>
      <family val="2"/>
      <scheme val="minor"/>
    </font>
  </fonts>
  <fills count="9">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59">
    <xf numFmtId="0" fontId="0" fillId="0" borderId="0" xfId="0"/>
    <xf numFmtId="0" fontId="0" fillId="0" borderId="0" xfId="0" applyAlignment="1">
      <alignment horizontal="center"/>
    </xf>
    <xf numFmtId="44" fontId="5" fillId="2" borderId="0" xfId="0" applyNumberFormat="1" applyFont="1" applyFill="1" applyAlignment="1">
      <alignment vertical="center"/>
    </xf>
    <xf numFmtId="44" fontId="6" fillId="2" borderId="0" xfId="3" applyNumberFormat="1" applyFont="1" applyFill="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44" fontId="7" fillId="4" borderId="0" xfId="0" applyNumberFormat="1" applyFont="1" applyFill="1" applyAlignment="1">
      <alignment vertical="center"/>
    </xf>
    <xf numFmtId="44" fontId="8" fillId="4" borderId="0" xfId="0" applyNumberFormat="1" applyFont="1" applyFill="1" applyAlignment="1">
      <alignment vertical="center"/>
    </xf>
    <xf numFmtId="44" fontId="9" fillId="4" borderId="0" xfId="3" applyNumberFormat="1" applyFont="1" applyFill="1" applyAlignment="1">
      <alignment vertical="center"/>
    </xf>
    <xf numFmtId="44" fontId="7" fillId="4" borderId="0" xfId="0" applyNumberFormat="1" applyFont="1" applyFill="1" applyAlignment="1">
      <alignment horizontal="center" vertical="center"/>
    </xf>
    <xf numFmtId="0" fontId="10" fillId="3" borderId="4" xfId="0" applyFont="1" applyFill="1" applyBorder="1" applyAlignment="1">
      <alignment horizontal="center"/>
    </xf>
    <xf numFmtId="44" fontId="0" fillId="3" borderId="5" xfId="2" applyFont="1" applyFill="1" applyBorder="1"/>
    <xf numFmtId="0" fontId="11" fillId="0" borderId="0" xfId="0" applyFont="1"/>
    <xf numFmtId="0" fontId="11" fillId="0" borderId="0" xfId="0" applyFont="1" applyAlignment="1">
      <alignment horizontal="right"/>
    </xf>
    <xf numFmtId="44" fontId="0" fillId="3" borderId="5" xfId="2" applyFont="1" applyFill="1" applyBorder="1" applyAlignment="1">
      <alignment vertical="top"/>
    </xf>
    <xf numFmtId="0" fontId="13" fillId="0" borderId="0" xfId="0" applyFont="1" applyAlignment="1">
      <alignment horizontal="center"/>
    </xf>
    <xf numFmtId="44" fontId="12" fillId="0" borderId="0" xfId="0" applyNumberFormat="1" applyFont="1"/>
    <xf numFmtId="0" fontId="10" fillId="3" borderId="10" xfId="0" applyFont="1" applyFill="1" applyBorder="1" applyAlignment="1">
      <alignment horizontal="center"/>
    </xf>
    <xf numFmtId="0" fontId="0" fillId="3" borderId="11" xfId="0" quotePrefix="1" applyFill="1" applyBorder="1" applyAlignment="1">
      <alignment horizontal="right"/>
    </xf>
    <xf numFmtId="44" fontId="0" fillId="3" borderId="12" xfId="2" applyFont="1" applyFill="1" applyBorder="1"/>
    <xf numFmtId="0" fontId="11" fillId="0" borderId="0" xfId="0" applyFont="1" applyAlignment="1">
      <alignment vertical="center"/>
    </xf>
    <xf numFmtId="0" fontId="0" fillId="0" borderId="0" xfId="0" applyAlignment="1">
      <alignment vertical="top"/>
    </xf>
    <xf numFmtId="0" fontId="0" fillId="3" borderId="11" xfId="0" applyFill="1" applyBorder="1" applyAlignment="1">
      <alignment horizontal="left"/>
    </xf>
    <xf numFmtId="44" fontId="0" fillId="0" borderId="0" xfId="0" applyNumberFormat="1"/>
    <xf numFmtId="164" fontId="0" fillId="0" borderId="0" xfId="1" applyNumberFormat="1" applyFont="1"/>
    <xf numFmtId="44" fontId="0" fillId="0" borderId="0" xfId="2" applyFont="1"/>
    <xf numFmtId="0" fontId="11" fillId="0" borderId="0" xfId="0" applyFont="1" applyAlignment="1">
      <alignment vertical="top"/>
    </xf>
    <xf numFmtId="0" fontId="14" fillId="0" borderId="0" xfId="0" applyFont="1" applyAlignment="1">
      <alignment horizontal="right" vertical="top"/>
    </xf>
    <xf numFmtId="44" fontId="11" fillId="0" borderId="0" xfId="0" applyNumberFormat="1" applyFont="1" applyAlignment="1">
      <alignment vertical="top"/>
    </xf>
    <xf numFmtId="0" fontId="2" fillId="0" borderId="0" xfId="0" applyFont="1" applyAlignment="1">
      <alignment horizontal="center"/>
    </xf>
    <xf numFmtId="44" fontId="18" fillId="2" borderId="0" xfId="0" applyNumberFormat="1" applyFont="1" applyFill="1" applyAlignment="1">
      <alignment vertical="center"/>
    </xf>
    <xf numFmtId="44" fontId="12" fillId="6" borderId="6" xfId="0" applyNumberFormat="1" applyFont="1" applyFill="1" applyBorder="1"/>
    <xf numFmtId="0" fontId="16" fillId="6" borderId="6" xfId="0" quotePrefix="1" applyFont="1" applyFill="1" applyBorder="1" applyAlignment="1">
      <alignment horizontal="center" vertical="top"/>
    </xf>
    <xf numFmtId="0" fontId="19" fillId="0" borderId="0" xfId="0" applyFont="1"/>
    <xf numFmtId="0" fontId="20" fillId="0" borderId="0" xfId="0" applyFont="1"/>
    <xf numFmtId="0" fontId="20" fillId="0" borderId="0" xfId="0" applyFont="1" applyAlignment="1">
      <alignment horizontal="left" vertical="top"/>
    </xf>
    <xf numFmtId="0" fontId="20" fillId="0" borderId="0" xfId="0" applyFont="1" applyAlignment="1">
      <alignment vertical="top"/>
    </xf>
    <xf numFmtId="0" fontId="21" fillId="0" borderId="0" xfId="0" applyFont="1"/>
    <xf numFmtId="0" fontId="0" fillId="7" borderId="0" xfId="0" applyFill="1"/>
    <xf numFmtId="44" fontId="6" fillId="7" borderId="0" xfId="3" applyNumberFormat="1" applyFont="1" applyFill="1" applyAlignment="1">
      <alignment horizontal="center" vertical="center"/>
    </xf>
    <xf numFmtId="44" fontId="6" fillId="2" borderId="0" xfId="3" applyNumberFormat="1" applyFont="1" applyFill="1" applyAlignment="1">
      <alignment horizontal="right" vertical="center"/>
    </xf>
    <xf numFmtId="0" fontId="3" fillId="0" borderId="0" xfId="0" applyFont="1"/>
    <xf numFmtId="0" fontId="22" fillId="0" borderId="0" xfId="0" applyFont="1"/>
    <xf numFmtId="0" fontId="23" fillId="8" borderId="0" xfId="0" applyFont="1" applyFill="1" applyAlignment="1">
      <alignment vertical="center" wrapText="1"/>
    </xf>
    <xf numFmtId="0" fontId="0" fillId="3" borderId="0" xfId="0" quotePrefix="1" applyFill="1" applyAlignment="1">
      <alignment horizontal="right"/>
    </xf>
    <xf numFmtId="0" fontId="0" fillId="3" borderId="0" xfId="0" applyFill="1" applyAlignment="1">
      <alignment horizontal="left"/>
    </xf>
    <xf numFmtId="0" fontId="0" fillId="3" borderId="0" xfId="0" applyFill="1" applyAlignment="1">
      <alignment horizontal="left" vertical="top"/>
    </xf>
    <xf numFmtId="0" fontId="24" fillId="8" borderId="0" xfId="0" applyFont="1" applyFill="1" applyAlignment="1">
      <alignment horizontal="center"/>
    </xf>
    <xf numFmtId="0" fontId="20" fillId="0" borderId="0" xfId="0" applyFont="1" applyAlignment="1">
      <alignment horizontal="left" vertical="top" wrapText="1"/>
    </xf>
    <xf numFmtId="0" fontId="17" fillId="5" borderId="4" xfId="0" applyFont="1" applyFill="1" applyBorder="1" applyAlignment="1">
      <alignment horizontal="center"/>
    </xf>
    <xf numFmtId="0" fontId="17" fillId="5" borderId="0" xfId="0" applyFont="1" applyFill="1" applyAlignment="1">
      <alignment horizontal="center"/>
    </xf>
    <xf numFmtId="0" fontId="15" fillId="0" borderId="0" xfId="0" applyFont="1" applyAlignment="1">
      <alignment horizontal="center" vertical="center"/>
    </xf>
    <xf numFmtId="44" fontId="6" fillId="2" borderId="0" xfId="3" applyNumberFormat="1" applyFont="1" applyFill="1" applyAlignment="1">
      <alignment horizontal="center" vertical="center"/>
    </xf>
    <xf numFmtId="0" fontId="2" fillId="3" borderId="2" xfId="0" applyFont="1" applyFill="1" applyBorder="1" applyAlignment="1">
      <alignment horizontal="center" vertical="center"/>
    </xf>
    <xf numFmtId="0" fontId="13" fillId="6" borderId="7" xfId="0" applyFont="1" applyFill="1" applyBorder="1" applyAlignment="1">
      <alignment horizontal="center"/>
    </xf>
    <xf numFmtId="0" fontId="13" fillId="6" borderId="8" xfId="0" applyFont="1" applyFill="1" applyBorder="1" applyAlignment="1">
      <alignment horizontal="center"/>
    </xf>
    <xf numFmtId="0" fontId="13" fillId="6" borderId="9" xfId="0" applyFont="1" applyFill="1" applyBorder="1" applyAlignment="1">
      <alignment horizontal="center"/>
    </xf>
    <xf numFmtId="0" fontId="0" fillId="0" borderId="0" xfId="0" applyAlignment="1">
      <alignment horizontal="center" vertical="center" wrapText="1"/>
    </xf>
  </cellXfs>
  <cellStyles count="4">
    <cellStyle name="Comma" xfId="1" builtinId="3"/>
    <cellStyle name="Currency" xfId="2" builtinId="4"/>
    <cellStyle name="Hyperlink" xfId="3" builtinId="8"/>
    <cellStyle name="Normal" xfId="0" builtinId="0"/>
  </cellStyles>
  <dxfs count="7">
    <dxf>
      <alignment horizontal="center" vertical="bottom" textRotation="0" wrapText="0" indent="0" justifyLastLine="0" shrinkToFit="0" readingOrder="0"/>
    </dxf>
    <dxf>
      <numFmt numFmtId="164" formatCode="_(* #,##0_);_(* \(#,##0\);_(* &quot;-&quot;??_);_(@_)"/>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50800</xdr:colOff>
      <xdr:row>5</xdr:row>
      <xdr:rowOff>88900</xdr:rowOff>
    </xdr:from>
    <xdr:to>
      <xdr:col>18</xdr:col>
      <xdr:colOff>647700</xdr:colOff>
      <xdr:row>19</xdr:row>
      <xdr:rowOff>457200</xdr:rowOff>
    </xdr:to>
    <xdr:pic>
      <xdr:nvPicPr>
        <xdr:cNvPr id="2" name="Picture 1">
          <a:extLst>
            <a:ext uri="{FF2B5EF4-FFF2-40B4-BE49-F238E27FC236}">
              <a16:creationId xmlns:a16="http://schemas.microsoft.com/office/drawing/2014/main" id="{DC2699B8-2C82-4AB4-7D37-8E0B069F9BF4}"/>
            </a:ext>
          </a:extLst>
        </xdr:cNvPr>
        <xdr:cNvPicPr>
          <a:picLocks noChangeAspect="1"/>
        </xdr:cNvPicPr>
      </xdr:nvPicPr>
      <xdr:blipFill>
        <a:blip xmlns:r="http://schemas.openxmlformats.org/officeDocument/2006/relationships" r:embed="rId1"/>
        <a:stretch>
          <a:fillRect/>
        </a:stretch>
      </xdr:blipFill>
      <xdr:spPr>
        <a:xfrm>
          <a:off x="9004300" y="1511300"/>
          <a:ext cx="4724400" cy="6248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5F1AC1-27A9-3949-8D9A-AEDF0065DAB3}" name="Table1" displayName="Table1" ref="B9:G527" totalsRowCount="1">
  <autoFilter ref="B9:G526" xr:uid="{1F5F1AC1-27A9-3949-8D9A-AEDF0065DAB3}"/>
  <tableColumns count="6">
    <tableColumn id="1" xr3:uid="{E2C1E2D1-479A-2644-9807-DC674853E454}" name="Country" totalsRowLabel="Total" dataDxfId="6" totalsRowDxfId="5"/>
    <tableColumn id="2" xr3:uid="{2C96FC92-8D96-AF49-9412-188760673E8E}" name="Era" dataDxfId="4" totalsRowDxfId="3"/>
    <tableColumn id="3" xr3:uid="{DA56FA78-D6A4-9D4B-A636-218ACCAC1210}" name="Quantity" totalsRowFunction="sum"/>
    <tableColumn id="4" xr3:uid="{04D63B91-9F9B-D94C-91D4-0674F7F13689}" name="Cost" totalsRowFunction="sum" totalsRowDxfId="2" dataCellStyle="Currency">
      <calculatedColumnFormula array="1">IF(F10=0,"",_xlfn.XLOOKUP(Table1[[#This Row],[Scale]],$K$3:$K$7,$L$3:L$7,2)*D10)</calculatedColumnFormula>
    </tableColumn>
    <tableColumn id="5" xr3:uid="{0EE8B0DC-6C39-6D46-8A9F-7E3A69B42D65}" name="Scale" dataDxfId="1" dataCellStyle="Comma">
      <calculatedColumnFormula>IF(Table1[[#This Row],[Quantity]]&gt;0,$F$8,0)</calculatedColumnFormula>
    </tableColumn>
    <tableColumn id="6" xr3:uid="{6E0677A4-BBC8-2C43-A755-330B57254303}" name="AFV" totalsRowFunction="count"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bay.com/sch/i.html?_trkparms=folent%3Atk421_miniatures%7Cfolenttp%3A1&amp;_trksid=p3542580.m47492.l71970&amp;_ssn=tk421_miniatures" TargetMode="External"/><Relationship Id="rId1" Type="http://schemas.openxmlformats.org/officeDocument/2006/relationships/hyperlink" Target="https://ko-fi.com/tk421miniatures?fbclid=IwAR1AOwKzQ2hF2mi6UPWNaVqGji7-87nP84OsnBZ2BA27DcTaHih7llBirKQ"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ko-fi.com/tk421miniatures?fbclid=IwAR1AOwKzQ2hF2mi6UPWNaVqGji7-87nP84OsnBZ2BA27DcTaHih7llBirKQ" TargetMode="External"/><Relationship Id="rId1" Type="http://schemas.openxmlformats.org/officeDocument/2006/relationships/hyperlink" Target="https://www.ebay.com/sch/i.html?_trkparms=folent%3Atk421_miniatures%7Cfolenttp%3A1&amp;_trksid=p3542580.m47492.l71970&amp;_ssn=tk421_minia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0CF9-F9B9-7D45-B129-1273E8A233B2}">
  <dimension ref="B2:L23"/>
  <sheetViews>
    <sheetView workbookViewId="0">
      <selection activeCell="C9" sqref="C9:L9"/>
    </sheetView>
  </sheetViews>
  <sheetFormatPr baseColWidth="10" defaultRowHeight="16" x14ac:dyDescent="0.2"/>
  <cols>
    <col min="1" max="1" width="2.6640625" customWidth="1"/>
    <col min="2" max="2" width="3.83203125" customWidth="1"/>
    <col min="13" max="13" width="2.6640625" customWidth="1"/>
  </cols>
  <sheetData>
    <row r="2" spans="2:12" ht="18" x14ac:dyDescent="0.2">
      <c r="B2" s="31" t="s">
        <v>536</v>
      </c>
      <c r="C2" s="39"/>
      <c r="D2" s="2"/>
      <c r="E2" s="39"/>
      <c r="F2" s="40" t="s">
        <v>537</v>
      </c>
      <c r="G2" s="40"/>
      <c r="H2" s="40"/>
      <c r="I2" s="39"/>
      <c r="J2" s="39"/>
      <c r="K2" s="41" t="s">
        <v>538</v>
      </c>
    </row>
    <row r="4" spans="2:12" ht="31" x14ac:dyDescent="0.35">
      <c r="B4" s="34" t="s">
        <v>578</v>
      </c>
    </row>
    <row r="5" spans="2:12" ht="16" customHeight="1" x14ac:dyDescent="0.35">
      <c r="B5" s="34"/>
    </row>
    <row r="6" spans="2:12" ht="24" customHeight="1" x14ac:dyDescent="0.2">
      <c r="B6" s="36">
        <v>1</v>
      </c>
      <c r="C6" s="36" t="s">
        <v>556</v>
      </c>
      <c r="D6" s="36"/>
      <c r="E6" s="36"/>
      <c r="F6" s="36"/>
      <c r="G6" s="36"/>
      <c r="H6" s="36"/>
      <c r="I6" s="36"/>
      <c r="J6" s="36"/>
      <c r="K6" s="36"/>
      <c r="L6" s="36"/>
    </row>
    <row r="7" spans="2:12" ht="24" customHeight="1" x14ac:dyDescent="0.2">
      <c r="B7" s="36">
        <v>2</v>
      </c>
      <c r="C7" s="36" t="s">
        <v>583</v>
      </c>
      <c r="D7" s="36"/>
      <c r="E7" s="36"/>
      <c r="F7" s="36"/>
      <c r="G7" s="36"/>
      <c r="H7" s="36"/>
      <c r="I7" s="36"/>
      <c r="J7" s="36"/>
      <c r="K7" s="36"/>
      <c r="L7" s="36"/>
    </row>
    <row r="8" spans="2:12" ht="24" customHeight="1" x14ac:dyDescent="0.2">
      <c r="B8" s="36">
        <v>3</v>
      </c>
      <c r="C8" s="36" t="s">
        <v>555</v>
      </c>
      <c r="D8" s="36"/>
      <c r="E8" s="36"/>
      <c r="F8" s="36"/>
      <c r="G8" s="36"/>
      <c r="H8" s="36"/>
      <c r="I8" s="36"/>
      <c r="J8" s="36"/>
      <c r="K8" s="36"/>
      <c r="L8" s="36"/>
    </row>
    <row r="9" spans="2:12" ht="48" customHeight="1" x14ac:dyDescent="0.2">
      <c r="B9" s="36">
        <v>4</v>
      </c>
      <c r="C9" s="49" t="s">
        <v>579</v>
      </c>
      <c r="D9" s="49"/>
      <c r="E9" s="49"/>
      <c r="F9" s="49"/>
      <c r="G9" s="49"/>
      <c r="H9" s="49"/>
      <c r="I9" s="49"/>
      <c r="J9" s="49"/>
      <c r="K9" s="49"/>
      <c r="L9" s="49"/>
    </row>
    <row r="10" spans="2:12" ht="48" customHeight="1" x14ac:dyDescent="0.2">
      <c r="B10" s="36">
        <v>5</v>
      </c>
      <c r="C10" s="49" t="s">
        <v>564</v>
      </c>
      <c r="D10" s="49"/>
      <c r="E10" s="49"/>
      <c r="F10" s="49"/>
      <c r="G10" s="49"/>
      <c r="H10" s="49"/>
      <c r="I10" s="49"/>
      <c r="J10" s="49"/>
      <c r="K10" s="49"/>
      <c r="L10" s="49"/>
    </row>
    <row r="11" spans="2:12" ht="48" customHeight="1" x14ac:dyDescent="0.2">
      <c r="B11" s="36">
        <v>6</v>
      </c>
      <c r="C11" s="49" t="s">
        <v>565</v>
      </c>
      <c r="D11" s="49"/>
      <c r="E11" s="49"/>
      <c r="F11" s="49"/>
      <c r="G11" s="49"/>
      <c r="H11" s="49"/>
      <c r="I11" s="49"/>
      <c r="J11" s="49"/>
      <c r="K11" s="49"/>
      <c r="L11" s="49"/>
    </row>
    <row r="12" spans="2:12" ht="17" customHeight="1" x14ac:dyDescent="0.25">
      <c r="B12" s="35"/>
      <c r="C12" s="35"/>
      <c r="D12" s="35"/>
      <c r="E12" s="35"/>
      <c r="F12" s="35"/>
      <c r="G12" s="35"/>
      <c r="H12" s="35"/>
      <c r="I12" s="35"/>
      <c r="J12" s="35"/>
      <c r="K12" s="35"/>
      <c r="L12" s="35"/>
    </row>
    <row r="13" spans="2:12" ht="24" x14ac:dyDescent="0.3">
      <c r="B13" s="38" t="s">
        <v>557</v>
      </c>
      <c r="C13" s="35"/>
      <c r="D13" s="35"/>
      <c r="E13" s="35"/>
      <c r="F13" s="35"/>
      <c r="G13" s="35"/>
      <c r="H13" s="35"/>
      <c r="I13" s="35"/>
      <c r="J13" s="35"/>
      <c r="K13" s="35"/>
      <c r="L13" s="35"/>
    </row>
    <row r="14" spans="2:12" ht="16" customHeight="1" x14ac:dyDescent="0.3">
      <c r="B14" s="38"/>
      <c r="C14" s="35"/>
      <c r="D14" s="35"/>
      <c r="E14" s="35"/>
      <c r="F14" s="35"/>
      <c r="G14" s="35"/>
      <c r="H14" s="35"/>
      <c r="I14" s="35"/>
      <c r="J14" s="35"/>
      <c r="K14" s="35"/>
      <c r="L14" s="35"/>
    </row>
    <row r="15" spans="2:12" ht="24" customHeight="1" x14ac:dyDescent="0.2">
      <c r="B15" s="37" t="s">
        <v>558</v>
      </c>
      <c r="C15" s="37" t="s">
        <v>573</v>
      </c>
      <c r="D15" s="37"/>
      <c r="E15" s="37"/>
      <c r="F15" s="37"/>
      <c r="G15" s="37"/>
      <c r="H15" s="37"/>
      <c r="I15" s="37"/>
      <c r="J15" s="37"/>
      <c r="K15" s="37"/>
      <c r="L15" s="37"/>
    </row>
    <row r="16" spans="2:12" ht="48" customHeight="1" x14ac:dyDescent="0.2">
      <c r="B16" s="37" t="s">
        <v>559</v>
      </c>
      <c r="C16" s="49" t="s">
        <v>566</v>
      </c>
      <c r="D16" s="49"/>
      <c r="E16" s="49"/>
      <c r="F16" s="49"/>
      <c r="G16" s="49"/>
      <c r="H16" s="49"/>
      <c r="I16" s="49"/>
      <c r="J16" s="49"/>
      <c r="K16" s="49"/>
      <c r="L16" s="49"/>
    </row>
    <row r="17" spans="2:12" ht="70" customHeight="1" x14ac:dyDescent="0.2">
      <c r="B17" s="37" t="s">
        <v>560</v>
      </c>
      <c r="C17" s="49" t="s">
        <v>568</v>
      </c>
      <c r="D17" s="49"/>
      <c r="E17" s="49"/>
      <c r="F17" s="49"/>
      <c r="G17" s="49"/>
      <c r="H17" s="49"/>
      <c r="I17" s="49"/>
      <c r="J17" s="49"/>
      <c r="K17" s="49"/>
      <c r="L17" s="49"/>
    </row>
    <row r="18" spans="2:12" ht="24" customHeight="1" x14ac:dyDescent="0.2">
      <c r="B18" s="37" t="s">
        <v>561</v>
      </c>
      <c r="C18" s="37" t="s">
        <v>567</v>
      </c>
      <c r="D18" s="37"/>
      <c r="E18" s="37"/>
      <c r="F18" s="37"/>
      <c r="G18" s="37"/>
      <c r="H18" s="37"/>
      <c r="I18" s="37"/>
      <c r="J18" s="37"/>
      <c r="K18" s="37"/>
      <c r="L18" s="37"/>
    </row>
    <row r="19" spans="2:12" ht="24" customHeight="1" x14ac:dyDescent="0.2">
      <c r="B19" s="37" t="s">
        <v>562</v>
      </c>
      <c r="C19" s="37" t="s">
        <v>569</v>
      </c>
      <c r="D19" s="37"/>
      <c r="E19" s="37"/>
      <c r="F19" s="37"/>
      <c r="G19" s="37"/>
      <c r="H19" s="37"/>
      <c r="I19" s="37"/>
      <c r="J19" s="37"/>
      <c r="K19" s="37"/>
      <c r="L19" s="37"/>
    </row>
    <row r="20" spans="2:12" ht="48" customHeight="1" x14ac:dyDescent="0.2">
      <c r="B20" s="37" t="s">
        <v>563</v>
      </c>
      <c r="C20" s="49" t="s">
        <v>570</v>
      </c>
      <c r="D20" s="49"/>
      <c r="E20" s="49"/>
      <c r="F20" s="49"/>
      <c r="G20" s="49"/>
      <c r="H20" s="49"/>
      <c r="I20" s="49"/>
      <c r="J20" s="49"/>
      <c r="K20" s="49"/>
      <c r="L20" s="49"/>
    </row>
    <row r="21" spans="2:12" ht="21" x14ac:dyDescent="0.25">
      <c r="B21" s="37" t="s">
        <v>571</v>
      </c>
      <c r="C21" s="35" t="s">
        <v>572</v>
      </c>
    </row>
    <row r="22" spans="2:12" ht="48" customHeight="1" x14ac:dyDescent="0.2">
      <c r="B22" s="37" t="s">
        <v>574</v>
      </c>
      <c r="C22" s="49" t="s">
        <v>575</v>
      </c>
      <c r="D22" s="49"/>
      <c r="E22" s="49"/>
      <c r="F22" s="49"/>
      <c r="G22" s="49"/>
      <c r="H22" s="49"/>
      <c r="I22" s="49"/>
      <c r="J22" s="49"/>
      <c r="K22" s="49"/>
      <c r="L22" s="49"/>
    </row>
    <row r="23" spans="2:12" ht="21" x14ac:dyDescent="0.25">
      <c r="B23" s="37" t="s">
        <v>581</v>
      </c>
      <c r="C23" s="35" t="s">
        <v>582</v>
      </c>
      <c r="G23" s="48" t="s">
        <v>580</v>
      </c>
      <c r="H23" s="48"/>
      <c r="I23" s="48"/>
      <c r="J23" s="48"/>
      <c r="K23" s="48"/>
      <c r="L23" s="48"/>
    </row>
  </sheetData>
  <mergeCells count="8">
    <mergeCell ref="G23:L23"/>
    <mergeCell ref="C22:L22"/>
    <mergeCell ref="C9:L9"/>
    <mergeCell ref="C16:L16"/>
    <mergeCell ref="C17:L17"/>
    <mergeCell ref="C10:L10"/>
    <mergeCell ref="C20:L20"/>
    <mergeCell ref="C11:L11"/>
  </mergeCells>
  <hyperlinks>
    <hyperlink ref="F2" r:id="rId1" xr:uid="{B9EFFC90-E3A0-7449-869F-4B59CF276A89}"/>
    <hyperlink ref="K2" r:id="rId2" xr:uid="{336912C1-44D8-6844-98FB-D3DDC4503A7A}"/>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1977-E28B-8248-8488-63363CB67956}">
  <dimension ref="B2:N528"/>
  <sheetViews>
    <sheetView tabSelected="1" zoomScale="120" zoomScaleNormal="120" workbookViewId="0">
      <selection activeCell="I18" sqref="I18"/>
    </sheetView>
  </sheetViews>
  <sheetFormatPr baseColWidth="10" defaultRowHeight="16" x14ac:dyDescent="0.2"/>
  <cols>
    <col min="1" max="1" width="2.6640625" customWidth="1"/>
    <col min="2" max="2" width="12" customWidth="1"/>
    <col min="4" max="4" width="10.1640625" customWidth="1"/>
    <col min="5" max="5" width="9.6640625" customWidth="1"/>
    <col min="6" max="6" width="8" customWidth="1"/>
    <col min="7" max="7" width="62.33203125" customWidth="1"/>
    <col min="8" max="8" width="2.6640625" customWidth="1"/>
    <col min="9" max="9" width="11.33203125" customWidth="1"/>
    <col min="10" max="10" width="3.1640625" customWidth="1"/>
    <col min="11" max="11" width="4.83203125" customWidth="1"/>
    <col min="12" max="12" width="8" customWidth="1"/>
    <col min="13" max="13" width="2.6640625" customWidth="1"/>
    <col min="14" max="14" width="24" customWidth="1"/>
    <col min="15" max="15" width="2.6640625" customWidth="1"/>
  </cols>
  <sheetData>
    <row r="2" spans="2:14" ht="50" customHeight="1" x14ac:dyDescent="0.2">
      <c r="B2" s="31" t="s">
        <v>536</v>
      </c>
      <c r="C2" s="2"/>
      <c r="D2" s="53" t="s">
        <v>537</v>
      </c>
      <c r="E2" s="53"/>
      <c r="F2" s="53"/>
      <c r="G2" s="3" t="s">
        <v>538</v>
      </c>
      <c r="H2" s="4"/>
      <c r="I2" s="5" t="s">
        <v>587</v>
      </c>
      <c r="J2" s="54" t="s">
        <v>3</v>
      </c>
      <c r="K2" s="54"/>
      <c r="L2" s="6" t="s">
        <v>539</v>
      </c>
      <c r="M2" s="4"/>
      <c r="N2" s="58" t="s">
        <v>576</v>
      </c>
    </row>
    <row r="3" spans="2:14" x14ac:dyDescent="0.2">
      <c r="B3" s="7"/>
      <c r="C3" s="8"/>
      <c r="D3" s="9"/>
      <c r="E3" s="10"/>
      <c r="F3" s="10"/>
      <c r="G3" s="9"/>
      <c r="H3" s="4"/>
      <c r="I3" s="11" t="s">
        <v>586</v>
      </c>
      <c r="J3" s="45" t="s">
        <v>540</v>
      </c>
      <c r="K3" s="46">
        <v>100</v>
      </c>
      <c r="L3" s="12">
        <v>4</v>
      </c>
      <c r="M3" s="4"/>
      <c r="N3" s="58"/>
    </row>
    <row r="4" spans="2:14" x14ac:dyDescent="0.2">
      <c r="B4" s="43" t="s">
        <v>541</v>
      </c>
      <c r="C4" s="8"/>
      <c r="D4" s="9"/>
      <c r="E4" s="10"/>
      <c r="F4" s="14" t="s">
        <v>542</v>
      </c>
      <c r="G4" s="32"/>
      <c r="H4" s="4"/>
      <c r="I4" s="11" t="s">
        <v>543</v>
      </c>
      <c r="J4" s="45" t="s">
        <v>540</v>
      </c>
      <c r="K4" s="46">
        <v>144</v>
      </c>
      <c r="L4" s="12">
        <v>3.9</v>
      </c>
      <c r="M4" s="4"/>
      <c r="N4" s="58"/>
    </row>
    <row r="5" spans="2:14" x14ac:dyDescent="0.2">
      <c r="B5" s="13" t="s">
        <v>544</v>
      </c>
      <c r="C5" s="55"/>
      <c r="D5" s="56"/>
      <c r="E5" s="57"/>
      <c r="F5" s="14" t="s">
        <v>545</v>
      </c>
      <c r="G5" s="32"/>
      <c r="I5" s="11" t="s">
        <v>546</v>
      </c>
      <c r="J5" s="45" t="s">
        <v>540</v>
      </c>
      <c r="K5" s="47">
        <v>200</v>
      </c>
      <c r="L5" s="15">
        <v>1.1000000000000001</v>
      </c>
      <c r="N5" s="58"/>
    </row>
    <row r="6" spans="2:14" x14ac:dyDescent="0.2">
      <c r="B6" s="13" t="s">
        <v>547</v>
      </c>
      <c r="C6" s="55"/>
      <c r="D6" s="57"/>
      <c r="E6" s="16"/>
      <c r="F6" s="14" t="s">
        <v>548</v>
      </c>
      <c r="G6" s="32"/>
      <c r="I6" s="11" t="s">
        <v>588</v>
      </c>
      <c r="J6" s="45" t="s">
        <v>540</v>
      </c>
      <c r="K6" s="46">
        <v>285</v>
      </c>
      <c r="L6" s="12">
        <v>1</v>
      </c>
      <c r="N6" s="58"/>
    </row>
    <row r="7" spans="2:14" ht="16" customHeight="1" x14ac:dyDescent="0.2">
      <c r="B7" s="13"/>
      <c r="C7" s="16"/>
      <c r="D7" s="16"/>
      <c r="E7" s="16"/>
      <c r="F7" s="14"/>
      <c r="G7" s="17"/>
      <c r="I7" s="18" t="s">
        <v>549</v>
      </c>
      <c r="J7" s="19" t="s">
        <v>540</v>
      </c>
      <c r="K7" s="23">
        <v>600</v>
      </c>
      <c r="L7" s="20">
        <v>0.4</v>
      </c>
      <c r="N7" s="44" t="s">
        <v>580</v>
      </c>
    </row>
    <row r="8" spans="2:14" ht="26" customHeight="1" x14ac:dyDescent="0.2">
      <c r="B8" s="21"/>
      <c r="C8" s="27"/>
      <c r="D8" s="27"/>
      <c r="E8" s="28" t="s">
        <v>577</v>
      </c>
      <c r="F8" s="33">
        <v>100</v>
      </c>
      <c r="G8" s="29" t="str">
        <f>"For example, enter 600 for 1:600 (3mm) which will cost "&amp;DOLLAR(L7,2)&amp;" each in US Dollars."</f>
        <v>For example, enter 600 for 1:600 (3mm) which will cost $0.40 each in US Dollars.</v>
      </c>
      <c r="H8" s="22"/>
      <c r="I8" s="52" t="s">
        <v>550</v>
      </c>
      <c r="J8" s="52"/>
      <c r="K8" s="52"/>
      <c r="L8" s="52"/>
      <c r="M8" s="52"/>
      <c r="N8" s="52"/>
    </row>
    <row r="9" spans="2:14" x14ac:dyDescent="0.2">
      <c r="B9" s="1" t="s">
        <v>0</v>
      </c>
      <c r="C9" s="1" t="s">
        <v>1</v>
      </c>
      <c r="D9" t="s">
        <v>554</v>
      </c>
      <c r="E9" t="s">
        <v>2</v>
      </c>
      <c r="F9" t="s">
        <v>3</v>
      </c>
      <c r="G9" s="1" t="s">
        <v>4</v>
      </c>
      <c r="I9" s="50" t="s">
        <v>551</v>
      </c>
      <c r="J9" s="51"/>
      <c r="K9" s="51"/>
      <c r="L9" s="51"/>
      <c r="M9" s="51"/>
      <c r="N9" s="51"/>
    </row>
    <row r="10" spans="2:14" x14ac:dyDescent="0.2">
      <c r="B10" s="1" t="s">
        <v>5</v>
      </c>
      <c r="C10" s="1" t="s">
        <v>6</v>
      </c>
      <c r="E10" s="26" t="str" cm="1">
        <f t="array" ref="E10">IF(F10=0,"",_xlfn.XLOOKUP(Table1[[#This Row],[Scale]],$K$3:$K$7,$L$3:L$7,2)*D10)</f>
        <v/>
      </c>
      <c r="F10" s="25">
        <f>IF(Table1[[#This Row],[Quantity]]&gt;0,$F$8,0)</f>
        <v>0</v>
      </c>
      <c r="G10" t="s">
        <v>7</v>
      </c>
    </row>
    <row r="11" spans="2:14" x14ac:dyDescent="0.2">
      <c r="B11" s="1" t="s">
        <v>8</v>
      </c>
      <c r="C11" s="1" t="s">
        <v>9</v>
      </c>
      <c r="E11" s="26" t="str" cm="1">
        <f t="array" ref="E11">IF(F11=0,"",_xlfn.XLOOKUP(Table1[[#This Row],[Scale]],$K$3:$K$7,$L$3:L$7,2)*D11)</f>
        <v/>
      </c>
      <c r="F11" s="25">
        <f>IF(Table1[[#This Row],[Quantity]]&gt;0,$F$8,0)</f>
        <v>0</v>
      </c>
      <c r="G11" t="s">
        <v>10</v>
      </c>
    </row>
    <row r="12" spans="2:14" x14ac:dyDescent="0.2">
      <c r="B12" s="1" t="s">
        <v>8</v>
      </c>
      <c r="C12" s="1" t="s">
        <v>9</v>
      </c>
      <c r="E12" s="26" t="str" cm="1">
        <f t="array" ref="E12">IF(F12=0,"",_xlfn.XLOOKUP(Table1[[#This Row],[Scale]],$K$3:$K$7,$L$3:L$7,2)*D12)</f>
        <v/>
      </c>
      <c r="F12" s="25">
        <f>IF(Table1[[#This Row],[Quantity]]&gt;0,$F$8,0)</f>
        <v>0</v>
      </c>
      <c r="G12" t="s">
        <v>11</v>
      </c>
    </row>
    <row r="13" spans="2:14" x14ac:dyDescent="0.2">
      <c r="B13" s="1" t="s">
        <v>8</v>
      </c>
      <c r="C13" s="1" t="s">
        <v>9</v>
      </c>
      <c r="E13" s="26" t="str" cm="1">
        <f t="array" ref="E13">IF(F13=0,"",_xlfn.XLOOKUP(Table1[[#This Row],[Scale]],$K$3:$K$7,$L$3:L$7,2)*D13)</f>
        <v/>
      </c>
      <c r="F13" s="25">
        <f>IF(Table1[[#This Row],[Quantity]]&gt;0,$F$8,0)</f>
        <v>0</v>
      </c>
      <c r="G13" t="s">
        <v>12</v>
      </c>
      <c r="I13" s="42"/>
    </row>
    <row r="14" spans="2:14" x14ac:dyDescent="0.2">
      <c r="B14" s="1" t="s">
        <v>8</v>
      </c>
      <c r="C14" s="1" t="s">
        <v>6</v>
      </c>
      <c r="E14" s="26" t="str" cm="1">
        <f t="array" ref="E14">IF(F14=0,"",_xlfn.XLOOKUP(Table1[[#This Row],[Scale]],$K$3:$K$7,$L$3:L$7,2)*D14)</f>
        <v/>
      </c>
      <c r="F14" s="25">
        <f>IF(Table1[[#This Row],[Quantity]]&gt;0,$F$8,0)</f>
        <v>0</v>
      </c>
      <c r="G14" t="s">
        <v>13</v>
      </c>
    </row>
    <row r="15" spans="2:14" x14ac:dyDescent="0.2">
      <c r="B15" s="1" t="s">
        <v>8</v>
      </c>
      <c r="C15" s="1" t="s">
        <v>6</v>
      </c>
      <c r="E15" s="26" t="str" cm="1">
        <f t="array" ref="E15">IF(F15=0,"",_xlfn.XLOOKUP(Table1[[#This Row],[Scale]],$K$3:$K$7,$L$3:L$7,2)*D15)</f>
        <v/>
      </c>
      <c r="F15" s="25">
        <f>IF(Table1[[#This Row],[Quantity]]&gt;0,$F$8,0)</f>
        <v>0</v>
      </c>
      <c r="G15" t="s">
        <v>14</v>
      </c>
    </row>
    <row r="16" spans="2:14" x14ac:dyDescent="0.2">
      <c r="B16" s="1" t="s">
        <v>8</v>
      </c>
      <c r="C16" s="1" t="s">
        <v>6</v>
      </c>
      <c r="E16" s="26" t="str" cm="1">
        <f t="array" ref="E16">IF(F16=0,"",_xlfn.XLOOKUP(Table1[[#This Row],[Scale]],$K$3:$K$7,$L$3:L$7,2)*D16)</f>
        <v/>
      </c>
      <c r="F16" s="25">
        <f>IF(Table1[[#This Row],[Quantity]]&gt;0,$F$8,0)</f>
        <v>0</v>
      </c>
      <c r="G16" t="s">
        <v>15</v>
      </c>
      <c r="I16" s="13"/>
    </row>
    <row r="17" spans="2:7" x14ac:dyDescent="0.2">
      <c r="B17" s="1" t="s">
        <v>16</v>
      </c>
      <c r="C17" s="1" t="s">
        <v>9</v>
      </c>
      <c r="E17" s="26" t="str" cm="1">
        <f t="array" ref="E17">IF(F17=0,"",_xlfn.XLOOKUP(Table1[[#This Row],[Scale]],$K$3:$K$7,$L$3:L$7,2)*D17)</f>
        <v/>
      </c>
      <c r="F17" s="25">
        <f>IF(Table1[[#This Row],[Quantity]]&gt;0,$F$8,0)</f>
        <v>0</v>
      </c>
      <c r="G17" t="s">
        <v>17</v>
      </c>
    </row>
    <row r="18" spans="2:7" x14ac:dyDescent="0.2">
      <c r="B18" s="1" t="s">
        <v>16</v>
      </c>
      <c r="C18" s="1" t="s">
        <v>9</v>
      </c>
      <c r="E18" s="26" t="str" cm="1">
        <f t="array" ref="E18">IF(F18=0,"",_xlfn.XLOOKUP(Table1[[#This Row],[Scale]],$K$3:$K$7,$L$3:L$7,2)*D18)</f>
        <v/>
      </c>
      <c r="F18" s="25">
        <f>IF(Table1[[#This Row],[Quantity]]&gt;0,$F$8,0)</f>
        <v>0</v>
      </c>
      <c r="G18" t="s">
        <v>18</v>
      </c>
    </row>
    <row r="19" spans="2:7" x14ac:dyDescent="0.2">
      <c r="B19" s="1" t="s">
        <v>16</v>
      </c>
      <c r="C19" s="1" t="s">
        <v>9</v>
      </c>
      <c r="E19" s="26" t="str" cm="1">
        <f t="array" ref="E19">IF(F19=0,"",_xlfn.XLOOKUP(Table1[[#This Row],[Scale]],$K$3:$K$7,$L$3:L$7,2)*D19)</f>
        <v/>
      </c>
      <c r="F19" s="25">
        <f>IF(Table1[[#This Row],[Quantity]]&gt;0,$F$8,0)</f>
        <v>0</v>
      </c>
      <c r="G19" t="s">
        <v>19</v>
      </c>
    </row>
    <row r="20" spans="2:7" x14ac:dyDescent="0.2">
      <c r="B20" s="1" t="s">
        <v>16</v>
      </c>
      <c r="C20" s="1" t="s">
        <v>9</v>
      </c>
      <c r="E20" s="26" t="str" cm="1">
        <f t="array" ref="E20">IF(F20=0,"",_xlfn.XLOOKUP(Table1[[#This Row],[Scale]],$K$3:$K$7,$L$3:L$7,2)*D20)</f>
        <v/>
      </c>
      <c r="F20" s="25">
        <f>IF(Table1[[#This Row],[Quantity]]&gt;0,$F$8,0)</f>
        <v>0</v>
      </c>
      <c r="G20" t="s">
        <v>20</v>
      </c>
    </row>
    <row r="21" spans="2:7" x14ac:dyDescent="0.2">
      <c r="B21" s="1" t="s">
        <v>16</v>
      </c>
      <c r="C21" s="1" t="s">
        <v>9</v>
      </c>
      <c r="E21" s="26" t="str" cm="1">
        <f t="array" ref="E21">IF(F21=0,"",_xlfn.XLOOKUP(Table1[[#This Row],[Scale]],$K$3:$K$7,$L$3:L$7,2)*D21)</f>
        <v/>
      </c>
      <c r="F21" s="25">
        <f>IF(Table1[[#This Row],[Quantity]]&gt;0,$F$8,0)</f>
        <v>0</v>
      </c>
      <c r="G21" t="s">
        <v>21</v>
      </c>
    </row>
    <row r="22" spans="2:7" x14ac:dyDescent="0.2">
      <c r="B22" s="1" t="s">
        <v>16</v>
      </c>
      <c r="C22" s="1" t="s">
        <v>9</v>
      </c>
      <c r="E22" s="26" t="str" cm="1">
        <f t="array" ref="E22">IF(F22=0,"",_xlfn.XLOOKUP(Table1[[#This Row],[Scale]],$K$3:$K$7,$L$3:L$7,2)*D22)</f>
        <v/>
      </c>
      <c r="F22" s="25">
        <f>IF(Table1[[#This Row],[Quantity]]&gt;0,$F$8,0)</f>
        <v>0</v>
      </c>
      <c r="G22" t="s">
        <v>22</v>
      </c>
    </row>
    <row r="23" spans="2:7" x14ac:dyDescent="0.2">
      <c r="B23" s="1" t="s">
        <v>16</v>
      </c>
      <c r="C23" s="1" t="s">
        <v>9</v>
      </c>
      <c r="E23" s="26" t="str" cm="1">
        <f t="array" ref="E23">IF(F23=0,"",_xlfn.XLOOKUP(Table1[[#This Row],[Scale]],$K$3:$K$7,$L$3:L$7,2)*D23)</f>
        <v/>
      </c>
      <c r="F23" s="25">
        <f>IF(Table1[[#This Row],[Quantity]]&gt;0,$F$8,0)</f>
        <v>0</v>
      </c>
      <c r="G23" t="s">
        <v>23</v>
      </c>
    </row>
    <row r="24" spans="2:7" x14ac:dyDescent="0.2">
      <c r="B24" s="1" t="s">
        <v>16</v>
      </c>
      <c r="C24" s="1" t="s">
        <v>9</v>
      </c>
      <c r="E24" s="26" t="str" cm="1">
        <f t="array" ref="E24">IF(F24=0,"",_xlfn.XLOOKUP(Table1[[#This Row],[Scale]],$K$3:$K$7,$L$3:L$7,2)*D24)</f>
        <v/>
      </c>
      <c r="F24" s="25">
        <f>IF(Table1[[#This Row],[Quantity]]&gt;0,$F$8,0)</f>
        <v>0</v>
      </c>
      <c r="G24" t="s">
        <v>24</v>
      </c>
    </row>
    <row r="25" spans="2:7" x14ac:dyDescent="0.2">
      <c r="B25" s="1" t="s">
        <v>16</v>
      </c>
      <c r="C25" s="1" t="s">
        <v>9</v>
      </c>
      <c r="E25" s="26" t="str" cm="1">
        <f t="array" ref="E25">IF(F25=0,"",_xlfn.XLOOKUP(Table1[[#This Row],[Scale]],$K$3:$K$7,$L$3:L$7,2)*D25)</f>
        <v/>
      </c>
      <c r="F25" s="25">
        <f>IF(Table1[[#This Row],[Quantity]]&gt;0,$F$8,0)</f>
        <v>0</v>
      </c>
      <c r="G25" t="s">
        <v>25</v>
      </c>
    </row>
    <row r="26" spans="2:7" x14ac:dyDescent="0.2">
      <c r="B26" s="1" t="s">
        <v>16</v>
      </c>
      <c r="C26" s="1" t="s">
        <v>9</v>
      </c>
      <c r="E26" s="26" t="str" cm="1">
        <f t="array" ref="E26">IF(F26=0,"",_xlfn.XLOOKUP(Table1[[#This Row],[Scale]],$K$3:$K$7,$L$3:L$7,2)*D26)</f>
        <v/>
      </c>
      <c r="F26" s="25">
        <f>IF(Table1[[#This Row],[Quantity]]&gt;0,$F$8,0)</f>
        <v>0</v>
      </c>
      <c r="G26" t="s">
        <v>26</v>
      </c>
    </row>
    <row r="27" spans="2:7" x14ac:dyDescent="0.2">
      <c r="B27" s="1" t="s">
        <v>16</v>
      </c>
      <c r="C27" s="1" t="s">
        <v>9</v>
      </c>
      <c r="E27" s="26" t="str" cm="1">
        <f t="array" ref="E27">IF(F27=0,"",_xlfn.XLOOKUP(Table1[[#This Row],[Scale]],$K$3:$K$7,$L$3:L$7,2)*D27)</f>
        <v/>
      </c>
      <c r="F27" s="25">
        <f>IF(Table1[[#This Row],[Quantity]]&gt;0,$F$8,0)</f>
        <v>0</v>
      </c>
      <c r="G27" t="s">
        <v>27</v>
      </c>
    </row>
    <row r="28" spans="2:7" x14ac:dyDescent="0.2">
      <c r="B28" s="1" t="s">
        <v>16</v>
      </c>
      <c r="C28" s="1" t="s">
        <v>9</v>
      </c>
      <c r="E28" s="26" t="str" cm="1">
        <f t="array" ref="E28">IF(F28=0,"",_xlfn.XLOOKUP(Table1[[#This Row],[Scale]],$K$3:$K$7,$L$3:L$7,2)*D28)</f>
        <v/>
      </c>
      <c r="F28" s="25">
        <f>IF(Table1[[#This Row],[Quantity]]&gt;0,$F$8,0)</f>
        <v>0</v>
      </c>
      <c r="G28" t="s">
        <v>28</v>
      </c>
    </row>
    <row r="29" spans="2:7" x14ac:dyDescent="0.2">
      <c r="B29" s="1" t="s">
        <v>16</v>
      </c>
      <c r="C29" s="1" t="s">
        <v>9</v>
      </c>
      <c r="E29" s="26" t="str" cm="1">
        <f t="array" ref="E29">IF(F29=0,"",_xlfn.XLOOKUP(Table1[[#This Row],[Scale]],$K$3:$K$7,$L$3:L$7,2)*D29)</f>
        <v/>
      </c>
      <c r="F29" s="25">
        <f>IF(Table1[[#This Row],[Quantity]]&gt;0,$F$8,0)</f>
        <v>0</v>
      </c>
      <c r="G29" t="s">
        <v>29</v>
      </c>
    </row>
    <row r="30" spans="2:7" x14ac:dyDescent="0.2">
      <c r="B30" s="1" t="s">
        <v>16</v>
      </c>
      <c r="C30" s="1" t="s">
        <v>9</v>
      </c>
      <c r="E30" s="26" t="str" cm="1">
        <f t="array" ref="E30">IF(F30=0,"",_xlfn.XLOOKUP(Table1[[#This Row],[Scale]],$K$3:$K$7,$L$3:L$7,2)*D30)</f>
        <v/>
      </c>
      <c r="F30" s="25">
        <f>IF(Table1[[#This Row],[Quantity]]&gt;0,$F$8,0)</f>
        <v>0</v>
      </c>
      <c r="G30" t="s">
        <v>30</v>
      </c>
    </row>
    <row r="31" spans="2:7" x14ac:dyDescent="0.2">
      <c r="B31" s="1" t="s">
        <v>16</v>
      </c>
      <c r="C31" s="1" t="s">
        <v>9</v>
      </c>
      <c r="E31" s="26" t="str" cm="1">
        <f t="array" ref="E31">IF(F31=0,"",_xlfn.XLOOKUP(Table1[[#This Row],[Scale]],$K$3:$K$7,$L$3:L$7,2)*D31)</f>
        <v/>
      </c>
      <c r="F31" s="25">
        <f>IF(Table1[[#This Row],[Quantity]]&gt;0,$F$8,0)</f>
        <v>0</v>
      </c>
      <c r="G31" t="s">
        <v>31</v>
      </c>
    </row>
    <row r="32" spans="2:7" x14ac:dyDescent="0.2">
      <c r="B32" s="1" t="s">
        <v>16</v>
      </c>
      <c r="C32" s="1" t="s">
        <v>9</v>
      </c>
      <c r="E32" s="26" t="str" cm="1">
        <f t="array" ref="E32">IF(F32=0,"",_xlfn.XLOOKUP(Table1[[#This Row],[Scale]],$K$3:$K$7,$L$3:L$7,2)*D32)</f>
        <v/>
      </c>
      <c r="F32" s="25">
        <f>IF(Table1[[#This Row],[Quantity]]&gt;0,$F$8,0)</f>
        <v>0</v>
      </c>
      <c r="G32" t="s">
        <v>32</v>
      </c>
    </row>
    <row r="33" spans="2:7" x14ac:dyDescent="0.2">
      <c r="B33" s="1" t="s">
        <v>16</v>
      </c>
      <c r="C33" s="1" t="s">
        <v>9</v>
      </c>
      <c r="E33" s="26" t="str" cm="1">
        <f t="array" ref="E33">IF(F33=0,"",_xlfn.XLOOKUP(Table1[[#This Row],[Scale]],$K$3:$K$7,$L$3:L$7,2)*D33)</f>
        <v/>
      </c>
      <c r="F33" s="25">
        <f>IF(Table1[[#This Row],[Quantity]]&gt;0,$F$8,0)</f>
        <v>0</v>
      </c>
      <c r="G33" t="s">
        <v>33</v>
      </c>
    </row>
    <row r="34" spans="2:7" x14ac:dyDescent="0.2">
      <c r="B34" s="1" t="s">
        <v>16</v>
      </c>
      <c r="C34" s="1" t="s">
        <v>9</v>
      </c>
      <c r="E34" s="26" t="str" cm="1">
        <f t="array" ref="E34">IF(F34=0,"",_xlfn.XLOOKUP(Table1[[#This Row],[Scale]],$K$3:$K$7,$L$3:L$7,2)*D34)</f>
        <v/>
      </c>
      <c r="F34" s="25">
        <f>IF(Table1[[#This Row],[Quantity]]&gt;0,$F$8,0)</f>
        <v>0</v>
      </c>
      <c r="G34" t="s">
        <v>34</v>
      </c>
    </row>
    <row r="35" spans="2:7" x14ac:dyDescent="0.2">
      <c r="B35" s="1" t="s">
        <v>16</v>
      </c>
      <c r="C35" s="1" t="s">
        <v>9</v>
      </c>
      <c r="E35" s="26" t="str" cm="1">
        <f t="array" ref="E35">IF(F35=0,"",_xlfn.XLOOKUP(Table1[[#This Row],[Scale]],$K$3:$K$7,$L$3:L$7,2)*D35)</f>
        <v/>
      </c>
      <c r="F35" s="25">
        <f>IF(Table1[[#This Row],[Quantity]]&gt;0,$F$8,0)</f>
        <v>0</v>
      </c>
      <c r="G35" t="s">
        <v>35</v>
      </c>
    </row>
    <row r="36" spans="2:7" x14ac:dyDescent="0.2">
      <c r="B36" s="1" t="s">
        <v>16</v>
      </c>
      <c r="C36" s="1" t="s">
        <v>9</v>
      </c>
      <c r="E36" s="26" t="str" cm="1">
        <f t="array" ref="E36">IF(F36=0,"",_xlfn.XLOOKUP(Table1[[#This Row],[Scale]],$K$3:$K$7,$L$3:L$7,2)*D36)</f>
        <v/>
      </c>
      <c r="F36" s="25">
        <f>IF(Table1[[#This Row],[Quantity]]&gt;0,$F$8,0)</f>
        <v>0</v>
      </c>
      <c r="G36" t="s">
        <v>36</v>
      </c>
    </row>
    <row r="37" spans="2:7" x14ac:dyDescent="0.2">
      <c r="B37" s="1" t="s">
        <v>16</v>
      </c>
      <c r="C37" s="1" t="s">
        <v>9</v>
      </c>
      <c r="E37" s="26" t="str" cm="1">
        <f t="array" ref="E37">IF(F37=0,"",_xlfn.XLOOKUP(Table1[[#This Row],[Scale]],$K$3:$K$7,$L$3:L$7,2)*D37)</f>
        <v/>
      </c>
      <c r="F37" s="25">
        <f>IF(Table1[[#This Row],[Quantity]]&gt;0,$F$8,0)</f>
        <v>0</v>
      </c>
      <c r="G37" t="s">
        <v>37</v>
      </c>
    </row>
    <row r="38" spans="2:7" x14ac:dyDescent="0.2">
      <c r="B38" s="1" t="s">
        <v>16</v>
      </c>
      <c r="C38" s="1" t="s">
        <v>9</v>
      </c>
      <c r="E38" s="26" t="str" cm="1">
        <f t="array" ref="E38">IF(F38=0,"",_xlfn.XLOOKUP(Table1[[#This Row],[Scale]],$K$3:$K$7,$L$3:L$7,2)*D38)</f>
        <v/>
      </c>
      <c r="F38" s="25">
        <f>IF(Table1[[#This Row],[Quantity]]&gt;0,$F$8,0)</f>
        <v>0</v>
      </c>
      <c r="G38" t="s">
        <v>38</v>
      </c>
    </row>
    <row r="39" spans="2:7" x14ac:dyDescent="0.2">
      <c r="B39" s="1" t="s">
        <v>16</v>
      </c>
      <c r="C39" s="1" t="s">
        <v>6</v>
      </c>
      <c r="E39" s="26" t="str" cm="1">
        <f t="array" ref="E39">IF(F39=0,"",_xlfn.XLOOKUP(Table1[[#This Row],[Scale]],$K$3:$K$7,$L$3:L$7,2)*D39)</f>
        <v/>
      </c>
      <c r="F39" s="25">
        <f>IF(Table1[[#This Row],[Quantity]]&gt;0,$F$8,0)</f>
        <v>0</v>
      </c>
      <c r="G39" t="s">
        <v>39</v>
      </c>
    </row>
    <row r="40" spans="2:7" x14ac:dyDescent="0.2">
      <c r="B40" s="1" t="s">
        <v>40</v>
      </c>
      <c r="C40" s="1" t="s">
        <v>41</v>
      </c>
      <c r="E40" s="26" t="str" cm="1">
        <f t="array" ref="E40">IF(F40=0,"",_xlfn.XLOOKUP(Table1[[#This Row],[Scale]],$K$3:$K$7,$L$3:L$7,2)*D40)</f>
        <v/>
      </c>
      <c r="F40" s="25">
        <f>IF(Table1[[#This Row],[Quantity]]&gt;0,$F$8,0)</f>
        <v>0</v>
      </c>
      <c r="G40" t="s">
        <v>42</v>
      </c>
    </row>
    <row r="41" spans="2:7" x14ac:dyDescent="0.2">
      <c r="B41" s="1" t="s">
        <v>40</v>
      </c>
      <c r="C41" s="1" t="s">
        <v>41</v>
      </c>
      <c r="E41" s="26" t="str" cm="1">
        <f t="array" ref="E41">IF(F41=0,"",_xlfn.XLOOKUP(Table1[[#This Row],[Scale]],$K$3:$K$7,$L$3:L$7,2)*D41)</f>
        <v/>
      </c>
      <c r="F41" s="25">
        <f>IF(Table1[[#This Row],[Quantity]]&gt;0,$F$8,0)</f>
        <v>0</v>
      </c>
      <c r="G41" t="s">
        <v>584</v>
      </c>
    </row>
    <row r="42" spans="2:7" x14ac:dyDescent="0.2">
      <c r="B42" s="1" t="s">
        <v>40</v>
      </c>
      <c r="C42" s="1" t="s">
        <v>41</v>
      </c>
      <c r="E42" s="26" t="str" cm="1">
        <f t="array" ref="E42">IF(F42=0,"",_xlfn.XLOOKUP(Table1[[#This Row],[Scale]],$K$3:$K$7,$L$3:L$7,2)*D42)</f>
        <v/>
      </c>
      <c r="F42" s="25">
        <f>IF(Table1[[#This Row],[Quantity]]&gt;0,$F$8,0)</f>
        <v>0</v>
      </c>
      <c r="G42" t="s">
        <v>43</v>
      </c>
    </row>
    <row r="43" spans="2:7" x14ac:dyDescent="0.2">
      <c r="B43" s="1" t="s">
        <v>40</v>
      </c>
      <c r="C43" s="1" t="s">
        <v>41</v>
      </c>
      <c r="E43" s="26" t="str" cm="1">
        <f t="array" ref="E43">IF(F43=0,"",_xlfn.XLOOKUP(Table1[[#This Row],[Scale]],$K$3:$K$7,$L$3:L$7,2)*D43)</f>
        <v/>
      </c>
      <c r="F43" s="25">
        <f>IF(Table1[[#This Row],[Quantity]]&gt;0,$F$8,0)</f>
        <v>0</v>
      </c>
      <c r="G43" t="s">
        <v>44</v>
      </c>
    </row>
    <row r="44" spans="2:7" x14ac:dyDescent="0.2">
      <c r="B44" s="1" t="s">
        <v>40</v>
      </c>
      <c r="C44" s="1" t="s">
        <v>41</v>
      </c>
      <c r="E44" s="26" t="str" cm="1">
        <f t="array" ref="E44">IF(F44=0,"",_xlfn.XLOOKUP(Table1[[#This Row],[Scale]],$K$3:$K$7,$L$3:L$7,2)*D44)</f>
        <v/>
      </c>
      <c r="F44" s="25">
        <f>IF(Table1[[#This Row],[Quantity]]&gt;0,$F$8,0)</f>
        <v>0</v>
      </c>
      <c r="G44" t="s">
        <v>45</v>
      </c>
    </row>
    <row r="45" spans="2:7" x14ac:dyDescent="0.2">
      <c r="B45" s="1" t="s">
        <v>40</v>
      </c>
      <c r="C45" s="1" t="s">
        <v>41</v>
      </c>
      <c r="E45" s="26" t="str" cm="1">
        <f t="array" ref="E45">IF(F45=0,"",_xlfn.XLOOKUP(Table1[[#This Row],[Scale]],$K$3:$K$7,$L$3:L$7,2)*D45)</f>
        <v/>
      </c>
      <c r="F45" s="25">
        <f>IF(Table1[[#This Row],[Quantity]]&gt;0,$F$8,0)</f>
        <v>0</v>
      </c>
      <c r="G45" t="s">
        <v>46</v>
      </c>
    </row>
    <row r="46" spans="2:7" x14ac:dyDescent="0.2">
      <c r="B46" s="1" t="s">
        <v>40</v>
      </c>
      <c r="C46" s="1" t="s">
        <v>41</v>
      </c>
      <c r="E46" s="26" t="str" cm="1">
        <f t="array" ref="E46">IF(F46=0,"",_xlfn.XLOOKUP(Table1[[#This Row],[Scale]],$K$3:$K$7,$L$3:L$7,2)*D46)</f>
        <v/>
      </c>
      <c r="F46" s="25">
        <f>IF(Table1[[#This Row],[Quantity]]&gt;0,$F$8,0)</f>
        <v>0</v>
      </c>
      <c r="G46" t="s">
        <v>47</v>
      </c>
    </row>
    <row r="47" spans="2:7" x14ac:dyDescent="0.2">
      <c r="B47" s="1" t="s">
        <v>40</v>
      </c>
      <c r="C47" s="1" t="s">
        <v>41</v>
      </c>
      <c r="E47" s="26" t="str" cm="1">
        <f t="array" ref="E47">IF(F47=0,"",_xlfn.XLOOKUP(Table1[[#This Row],[Scale]],$K$3:$K$7,$L$3:L$7,2)*D47)</f>
        <v/>
      </c>
      <c r="F47" s="25">
        <f>IF(Table1[[#This Row],[Quantity]]&gt;0,$F$8,0)</f>
        <v>0</v>
      </c>
      <c r="G47" t="s">
        <v>48</v>
      </c>
    </row>
    <row r="48" spans="2:7" x14ac:dyDescent="0.2">
      <c r="B48" s="1" t="s">
        <v>40</v>
      </c>
      <c r="C48" s="1" t="s">
        <v>41</v>
      </c>
      <c r="E48" s="26" t="str" cm="1">
        <f t="array" ref="E48">IF(F48=0,"",_xlfn.XLOOKUP(Table1[[#This Row],[Scale]],$K$3:$K$7,$L$3:L$7,2)*D48)</f>
        <v/>
      </c>
      <c r="F48" s="25">
        <f>IF(Table1[[#This Row],[Quantity]]&gt;0,$F$8,0)</f>
        <v>0</v>
      </c>
      <c r="G48" t="s">
        <v>49</v>
      </c>
    </row>
    <row r="49" spans="2:7" x14ac:dyDescent="0.2">
      <c r="B49" s="1" t="s">
        <v>40</v>
      </c>
      <c r="C49" s="1" t="s">
        <v>41</v>
      </c>
      <c r="E49" s="26" t="str" cm="1">
        <f t="array" ref="E49">IF(F49=0,"",_xlfn.XLOOKUP(Table1[[#This Row],[Scale]],$K$3:$K$7,$L$3:L$7,2)*D49)</f>
        <v/>
      </c>
      <c r="F49" s="25">
        <f>IF(Table1[[#This Row],[Quantity]]&gt;0,$F$8,0)</f>
        <v>0</v>
      </c>
      <c r="G49" t="s">
        <v>50</v>
      </c>
    </row>
    <row r="50" spans="2:7" x14ac:dyDescent="0.2">
      <c r="B50" s="1" t="s">
        <v>40</v>
      </c>
      <c r="C50" s="1" t="s">
        <v>41</v>
      </c>
      <c r="E50" s="26" t="str" cm="1">
        <f t="array" ref="E50">IF(F50=0,"",_xlfn.XLOOKUP(Table1[[#This Row],[Scale]],$K$3:$K$7,$L$3:L$7,2)*D50)</f>
        <v/>
      </c>
      <c r="F50" s="25">
        <f>IF(Table1[[#This Row],[Quantity]]&gt;0,$F$8,0)</f>
        <v>0</v>
      </c>
      <c r="G50" t="s">
        <v>51</v>
      </c>
    </row>
    <row r="51" spans="2:7" x14ac:dyDescent="0.2">
      <c r="B51" s="1" t="s">
        <v>40</v>
      </c>
      <c r="C51" s="1" t="s">
        <v>41</v>
      </c>
      <c r="E51" s="26" t="str" cm="1">
        <f t="array" ref="E51">IF(F51=0,"",_xlfn.XLOOKUP(Table1[[#This Row],[Scale]],$K$3:$K$7,$L$3:L$7,2)*D51)</f>
        <v/>
      </c>
      <c r="F51" s="25">
        <f>IF(Table1[[#This Row],[Quantity]]&gt;0,$F$8,0)</f>
        <v>0</v>
      </c>
      <c r="G51" t="s">
        <v>52</v>
      </c>
    </row>
    <row r="52" spans="2:7" x14ac:dyDescent="0.2">
      <c r="B52" s="1" t="s">
        <v>40</v>
      </c>
      <c r="C52" s="1" t="s">
        <v>41</v>
      </c>
      <c r="E52" s="26" t="str" cm="1">
        <f t="array" ref="E52">IF(F52=0,"",_xlfn.XLOOKUP(Table1[[#This Row],[Scale]],$K$3:$K$7,$L$3:L$7,2)*D52)</f>
        <v/>
      </c>
      <c r="F52" s="25">
        <f>IF(Table1[[#This Row],[Quantity]]&gt;0,$F$8,0)</f>
        <v>0</v>
      </c>
      <c r="G52" t="s">
        <v>53</v>
      </c>
    </row>
    <row r="53" spans="2:7" x14ac:dyDescent="0.2">
      <c r="B53" s="1" t="s">
        <v>40</v>
      </c>
      <c r="C53" s="1" t="s">
        <v>9</v>
      </c>
      <c r="E53" s="26" t="str" cm="1">
        <f t="array" ref="E53">IF(F53=0,"",_xlfn.XLOOKUP(Table1[[#This Row],[Scale]],$K$3:$K$7,$L$3:L$7,2)*D53)</f>
        <v/>
      </c>
      <c r="F53" s="25">
        <f>IF(Table1[[#This Row],[Quantity]]&gt;0,$F$8,0)</f>
        <v>0</v>
      </c>
      <c r="G53" t="s">
        <v>54</v>
      </c>
    </row>
    <row r="54" spans="2:7" x14ac:dyDescent="0.2">
      <c r="B54" s="1" t="s">
        <v>40</v>
      </c>
      <c r="C54" s="1" t="s">
        <v>9</v>
      </c>
      <c r="E54" s="26" t="str" cm="1">
        <f t="array" ref="E54">IF(F54=0,"",_xlfn.XLOOKUP(Table1[[#This Row],[Scale]],$K$3:$K$7,$L$3:L$7,2)*D54)</f>
        <v/>
      </c>
      <c r="F54" s="25">
        <f>IF(Table1[[#This Row],[Quantity]]&gt;0,$F$8,0)</f>
        <v>0</v>
      </c>
      <c r="G54" t="s">
        <v>55</v>
      </c>
    </row>
    <row r="55" spans="2:7" x14ac:dyDescent="0.2">
      <c r="B55" s="1" t="s">
        <v>40</v>
      </c>
      <c r="C55" s="1" t="s">
        <v>9</v>
      </c>
      <c r="E55" s="26" t="str" cm="1">
        <f t="array" ref="E55">IF(F55=0,"",_xlfn.XLOOKUP(Table1[[#This Row],[Scale]],$K$3:$K$7,$L$3:L$7,2)*D55)</f>
        <v/>
      </c>
      <c r="F55" s="25">
        <f>IF(Table1[[#This Row],[Quantity]]&gt;0,$F$8,0)</f>
        <v>0</v>
      </c>
      <c r="G55" t="s">
        <v>56</v>
      </c>
    </row>
    <row r="56" spans="2:7" x14ac:dyDescent="0.2">
      <c r="B56" s="1" t="s">
        <v>40</v>
      </c>
      <c r="C56" s="1" t="s">
        <v>9</v>
      </c>
      <c r="E56" s="26" t="str" cm="1">
        <f t="array" ref="E56">IF(F56=0,"",_xlfn.XLOOKUP(Table1[[#This Row],[Scale]],$K$3:$K$7,$L$3:L$7,2)*D56)</f>
        <v/>
      </c>
      <c r="F56" s="25">
        <f>IF(Table1[[#This Row],[Quantity]]&gt;0,$F$8,0)</f>
        <v>0</v>
      </c>
      <c r="G56" t="s">
        <v>57</v>
      </c>
    </row>
    <row r="57" spans="2:7" x14ac:dyDescent="0.2">
      <c r="B57" s="1" t="s">
        <v>40</v>
      </c>
      <c r="C57" s="1" t="s">
        <v>9</v>
      </c>
      <c r="E57" s="26" t="str" cm="1">
        <f t="array" ref="E57">IF(F57=0,"",_xlfn.XLOOKUP(Table1[[#This Row],[Scale]],$K$3:$K$7,$L$3:L$7,2)*D57)</f>
        <v/>
      </c>
      <c r="F57" s="25">
        <f>IF(Table1[[#This Row],[Quantity]]&gt;0,$F$8,0)</f>
        <v>0</v>
      </c>
      <c r="G57" t="s">
        <v>58</v>
      </c>
    </row>
    <row r="58" spans="2:7" x14ac:dyDescent="0.2">
      <c r="B58" s="1" t="s">
        <v>40</v>
      </c>
      <c r="C58" s="1" t="s">
        <v>9</v>
      </c>
      <c r="E58" s="26" t="str" cm="1">
        <f t="array" ref="E58">IF(F58=0,"",_xlfn.XLOOKUP(Table1[[#This Row],[Scale]],$K$3:$K$7,$L$3:L$7,2)*D58)</f>
        <v/>
      </c>
      <c r="F58" s="25">
        <f>IF(Table1[[#This Row],[Quantity]]&gt;0,$F$8,0)</f>
        <v>0</v>
      </c>
      <c r="G58" t="s">
        <v>59</v>
      </c>
    </row>
    <row r="59" spans="2:7" x14ac:dyDescent="0.2">
      <c r="B59" s="1" t="s">
        <v>40</v>
      </c>
      <c r="C59" s="1" t="s">
        <v>9</v>
      </c>
      <c r="E59" s="26" t="str" cm="1">
        <f t="array" ref="E59">IF(F59=0,"",_xlfn.XLOOKUP(Table1[[#This Row],[Scale]],$K$3:$K$7,$L$3:L$7,2)*D59)</f>
        <v/>
      </c>
      <c r="F59" s="25">
        <f>IF(Table1[[#This Row],[Quantity]]&gt;0,$F$8,0)</f>
        <v>0</v>
      </c>
      <c r="G59" t="s">
        <v>60</v>
      </c>
    </row>
    <row r="60" spans="2:7" x14ac:dyDescent="0.2">
      <c r="B60" s="1" t="s">
        <v>40</v>
      </c>
      <c r="C60" s="1" t="s">
        <v>9</v>
      </c>
      <c r="E60" s="26" t="str" cm="1">
        <f t="array" ref="E60">IF(F60=0,"",_xlfn.XLOOKUP(Table1[[#This Row],[Scale]],$K$3:$K$7,$L$3:L$7,2)*D60)</f>
        <v/>
      </c>
      <c r="F60" s="25">
        <f>IF(Table1[[#This Row],[Quantity]]&gt;0,$F$8,0)</f>
        <v>0</v>
      </c>
      <c r="G60" t="s">
        <v>61</v>
      </c>
    </row>
    <row r="61" spans="2:7" x14ac:dyDescent="0.2">
      <c r="B61" s="1" t="s">
        <v>40</v>
      </c>
      <c r="C61" s="1" t="s">
        <v>9</v>
      </c>
      <c r="E61" s="26" t="str" cm="1">
        <f t="array" ref="E61">IF(F61=0,"",_xlfn.XLOOKUP(Table1[[#This Row],[Scale]],$K$3:$K$7,$L$3:L$7,2)*D61)</f>
        <v/>
      </c>
      <c r="F61" s="25">
        <f>IF(Table1[[#This Row],[Quantity]]&gt;0,$F$8,0)</f>
        <v>0</v>
      </c>
      <c r="G61" t="s">
        <v>62</v>
      </c>
    </row>
    <row r="62" spans="2:7" x14ac:dyDescent="0.2">
      <c r="B62" s="1" t="s">
        <v>40</v>
      </c>
      <c r="C62" s="1" t="s">
        <v>9</v>
      </c>
      <c r="E62" s="26" t="str" cm="1">
        <f t="array" ref="E62">IF(F62=0,"",_xlfn.XLOOKUP(Table1[[#This Row],[Scale]],$K$3:$K$7,$L$3:L$7,2)*D62)</f>
        <v/>
      </c>
      <c r="F62" s="25">
        <f>IF(Table1[[#This Row],[Quantity]]&gt;0,$F$8,0)</f>
        <v>0</v>
      </c>
      <c r="G62" t="s">
        <v>63</v>
      </c>
    </row>
    <row r="63" spans="2:7" x14ac:dyDescent="0.2">
      <c r="B63" s="1" t="s">
        <v>64</v>
      </c>
      <c r="C63" s="1" t="s">
        <v>41</v>
      </c>
      <c r="E63" s="26" t="str" cm="1">
        <f t="array" ref="E63">IF(F63=0,"",_xlfn.XLOOKUP(Table1[[#This Row],[Scale]],$K$3:$K$7,$L$3:L$7,2)*D63)</f>
        <v/>
      </c>
      <c r="F63" s="25">
        <f>IF(Table1[[#This Row],[Quantity]]&gt;0,$F$8,0)</f>
        <v>0</v>
      </c>
      <c r="G63" t="s">
        <v>65</v>
      </c>
    </row>
    <row r="64" spans="2:7" x14ac:dyDescent="0.2">
      <c r="B64" s="1" t="s">
        <v>64</v>
      </c>
      <c r="C64" s="1" t="s">
        <v>41</v>
      </c>
      <c r="E64" s="26" t="str" cm="1">
        <f t="array" ref="E64">IF(F64=0,"",_xlfn.XLOOKUP(Table1[[#This Row],[Scale]],$K$3:$K$7,$L$3:L$7,2)*D64)</f>
        <v/>
      </c>
      <c r="F64" s="25">
        <f>IF(Table1[[#This Row],[Quantity]]&gt;0,$F$8,0)</f>
        <v>0</v>
      </c>
      <c r="G64" t="s">
        <v>66</v>
      </c>
    </row>
    <row r="65" spans="2:7" x14ac:dyDescent="0.2">
      <c r="B65" s="1" t="s">
        <v>64</v>
      </c>
      <c r="C65" s="1" t="s">
        <v>67</v>
      </c>
      <c r="E65" s="26" t="str" cm="1">
        <f t="array" ref="E65">IF(F65=0,"",_xlfn.XLOOKUP(Table1[[#This Row],[Scale]],$K$3:$K$7,$L$3:L$7,2)*D65)</f>
        <v/>
      </c>
      <c r="F65" s="25">
        <f>IF(Table1[[#This Row],[Quantity]]&gt;0,$F$8,0)</f>
        <v>0</v>
      </c>
      <c r="G65" t="s">
        <v>68</v>
      </c>
    </row>
    <row r="66" spans="2:7" x14ac:dyDescent="0.2">
      <c r="B66" s="1" t="s">
        <v>64</v>
      </c>
      <c r="C66" s="1" t="s">
        <v>67</v>
      </c>
      <c r="E66" s="26" t="str" cm="1">
        <f t="array" ref="E66">IF(F66=0,"",_xlfn.XLOOKUP(Table1[[#This Row],[Scale]],$K$3:$K$7,$L$3:L$7,2)*D66)</f>
        <v/>
      </c>
      <c r="F66" s="25">
        <f>IF(Table1[[#This Row],[Quantity]]&gt;0,$F$8,0)</f>
        <v>0</v>
      </c>
      <c r="G66" t="s">
        <v>69</v>
      </c>
    </row>
    <row r="67" spans="2:7" x14ac:dyDescent="0.2">
      <c r="B67" s="1" t="s">
        <v>64</v>
      </c>
      <c r="C67" s="1" t="s">
        <v>67</v>
      </c>
      <c r="E67" s="26" t="str" cm="1">
        <f t="array" ref="E67">IF(F67=0,"",_xlfn.XLOOKUP(Table1[[#This Row],[Scale]],$K$3:$K$7,$L$3:L$7,2)*D67)</f>
        <v/>
      </c>
      <c r="F67" s="25">
        <f>IF(Table1[[#This Row],[Quantity]]&gt;0,$F$8,0)</f>
        <v>0</v>
      </c>
      <c r="G67" t="s">
        <v>70</v>
      </c>
    </row>
    <row r="68" spans="2:7" x14ac:dyDescent="0.2">
      <c r="B68" s="1" t="s">
        <v>64</v>
      </c>
      <c r="C68" s="1" t="s">
        <v>9</v>
      </c>
      <c r="E68" s="26" t="str" cm="1">
        <f t="array" ref="E68">IF(F68=0,"",_xlfn.XLOOKUP(Table1[[#This Row],[Scale]],$K$3:$K$7,$L$3:L$7,2)*D68)</f>
        <v/>
      </c>
      <c r="F68" s="25">
        <f>IF(Table1[[#This Row],[Quantity]]&gt;0,$F$8,0)</f>
        <v>0</v>
      </c>
      <c r="G68" t="s">
        <v>71</v>
      </c>
    </row>
    <row r="69" spans="2:7" x14ac:dyDescent="0.2">
      <c r="B69" s="1" t="s">
        <v>64</v>
      </c>
      <c r="C69" s="1" t="s">
        <v>9</v>
      </c>
      <c r="E69" s="26" t="str" cm="1">
        <f t="array" ref="E69">IF(F69=0,"",_xlfn.XLOOKUP(Table1[[#This Row],[Scale]],$K$3:$K$7,$L$3:L$7,2)*D69)</f>
        <v/>
      </c>
      <c r="F69" s="25">
        <f>IF(Table1[[#This Row],[Quantity]]&gt;0,$F$8,0)</f>
        <v>0</v>
      </c>
      <c r="G69" t="s">
        <v>72</v>
      </c>
    </row>
    <row r="70" spans="2:7" x14ac:dyDescent="0.2">
      <c r="B70" s="1" t="s">
        <v>64</v>
      </c>
      <c r="C70" s="1" t="s">
        <v>9</v>
      </c>
      <c r="E70" s="26" t="str" cm="1">
        <f t="array" ref="E70">IF(F70=0,"",_xlfn.XLOOKUP(Table1[[#This Row],[Scale]],$K$3:$K$7,$L$3:L$7,2)*D70)</f>
        <v/>
      </c>
      <c r="F70" s="25">
        <f>IF(Table1[[#This Row],[Quantity]]&gt;0,$F$8,0)</f>
        <v>0</v>
      </c>
      <c r="G70" t="s">
        <v>73</v>
      </c>
    </row>
    <row r="71" spans="2:7" x14ac:dyDescent="0.2">
      <c r="B71" s="1" t="s">
        <v>64</v>
      </c>
      <c r="C71" s="1" t="s">
        <v>9</v>
      </c>
      <c r="E71" s="26" t="str" cm="1">
        <f t="array" ref="E71">IF(F71=0,"",_xlfn.XLOOKUP(Table1[[#This Row],[Scale]],$K$3:$K$7,$L$3:L$7,2)*D71)</f>
        <v/>
      </c>
      <c r="F71" s="25">
        <f>IF(Table1[[#This Row],[Quantity]]&gt;0,$F$8,0)</f>
        <v>0</v>
      </c>
      <c r="G71" t="s">
        <v>74</v>
      </c>
    </row>
    <row r="72" spans="2:7" x14ac:dyDescent="0.2">
      <c r="B72" s="1" t="s">
        <v>64</v>
      </c>
      <c r="C72" s="1" t="s">
        <v>9</v>
      </c>
      <c r="E72" s="26" t="str" cm="1">
        <f t="array" ref="E72">IF(F72=0,"",_xlfn.XLOOKUP(Table1[[#This Row],[Scale]],$K$3:$K$7,$L$3:L$7,2)*D72)</f>
        <v/>
      </c>
      <c r="F72" s="25">
        <f>IF(Table1[[#This Row],[Quantity]]&gt;0,$F$8,0)</f>
        <v>0</v>
      </c>
      <c r="G72" t="s">
        <v>75</v>
      </c>
    </row>
    <row r="73" spans="2:7" x14ac:dyDescent="0.2">
      <c r="B73" s="1" t="s">
        <v>64</v>
      </c>
      <c r="C73" s="1" t="s">
        <v>9</v>
      </c>
      <c r="E73" s="26" t="str" cm="1">
        <f t="array" ref="E73">IF(F73=0,"",_xlfn.XLOOKUP(Table1[[#This Row],[Scale]],$K$3:$K$7,$L$3:L$7,2)*D73)</f>
        <v/>
      </c>
      <c r="F73" s="25">
        <f>IF(Table1[[#This Row],[Quantity]]&gt;0,$F$8,0)</f>
        <v>0</v>
      </c>
      <c r="G73" t="s">
        <v>76</v>
      </c>
    </row>
    <row r="74" spans="2:7" x14ac:dyDescent="0.2">
      <c r="B74" s="1" t="s">
        <v>64</v>
      </c>
      <c r="C74" s="1" t="s">
        <v>9</v>
      </c>
      <c r="E74" s="26" t="str" cm="1">
        <f t="array" ref="E74">IF(F74=0,"",_xlfn.XLOOKUP(Table1[[#This Row],[Scale]],$K$3:$K$7,$L$3:L$7,2)*D74)</f>
        <v/>
      </c>
      <c r="F74" s="25">
        <f>IF(Table1[[#This Row],[Quantity]]&gt;0,$F$8,0)</f>
        <v>0</v>
      </c>
      <c r="G74" t="s">
        <v>77</v>
      </c>
    </row>
    <row r="75" spans="2:7" x14ac:dyDescent="0.2">
      <c r="B75" s="1" t="s">
        <v>64</v>
      </c>
      <c r="C75" s="1" t="s">
        <v>9</v>
      </c>
      <c r="E75" s="26" t="str" cm="1">
        <f t="array" ref="E75">IF(F75=0,"",_xlfn.XLOOKUP(Table1[[#This Row],[Scale]],$K$3:$K$7,$L$3:L$7,2)*D75)</f>
        <v/>
      </c>
      <c r="F75" s="25">
        <f>IF(Table1[[#This Row],[Quantity]]&gt;0,$F$8,0)</f>
        <v>0</v>
      </c>
      <c r="G75" t="s">
        <v>78</v>
      </c>
    </row>
    <row r="76" spans="2:7" x14ac:dyDescent="0.2">
      <c r="B76" s="1" t="s">
        <v>64</v>
      </c>
      <c r="C76" s="1" t="s">
        <v>9</v>
      </c>
      <c r="E76" s="26" t="str" cm="1">
        <f t="array" ref="E76">IF(F76=0,"",_xlfn.XLOOKUP(Table1[[#This Row],[Scale]],$K$3:$K$7,$L$3:L$7,2)*D76)</f>
        <v/>
      </c>
      <c r="F76" s="25">
        <f>IF(Table1[[#This Row],[Quantity]]&gt;0,$F$8,0)</f>
        <v>0</v>
      </c>
      <c r="G76" t="s">
        <v>79</v>
      </c>
    </row>
    <row r="77" spans="2:7" x14ac:dyDescent="0.2">
      <c r="B77" s="1" t="s">
        <v>64</v>
      </c>
      <c r="C77" s="1" t="s">
        <v>9</v>
      </c>
      <c r="E77" s="26" t="str" cm="1">
        <f t="array" ref="E77">IF(F77=0,"",_xlfn.XLOOKUP(Table1[[#This Row],[Scale]],$K$3:$K$7,$L$3:L$7,2)*D77)</f>
        <v/>
      </c>
      <c r="F77" s="25">
        <f>IF(Table1[[#This Row],[Quantity]]&gt;0,$F$8,0)</f>
        <v>0</v>
      </c>
      <c r="G77" t="s">
        <v>80</v>
      </c>
    </row>
    <row r="78" spans="2:7" x14ac:dyDescent="0.2">
      <c r="B78" s="1" t="s">
        <v>64</v>
      </c>
      <c r="C78" s="1" t="s">
        <v>9</v>
      </c>
      <c r="E78" s="26" t="str" cm="1">
        <f t="array" ref="E78">IF(F78=0,"",_xlfn.XLOOKUP(Table1[[#This Row],[Scale]],$K$3:$K$7,$L$3:L$7,2)*D78)</f>
        <v/>
      </c>
      <c r="F78" s="25">
        <f>IF(Table1[[#This Row],[Quantity]]&gt;0,$F$8,0)</f>
        <v>0</v>
      </c>
      <c r="G78" t="s">
        <v>81</v>
      </c>
    </row>
    <row r="79" spans="2:7" x14ac:dyDescent="0.2">
      <c r="B79" s="1" t="s">
        <v>64</v>
      </c>
      <c r="C79" s="1" t="s">
        <v>9</v>
      </c>
      <c r="E79" s="26" t="str" cm="1">
        <f t="array" ref="E79">IF(F79=0,"",_xlfn.XLOOKUP(Table1[[#This Row],[Scale]],$K$3:$K$7,$L$3:L$7,2)*D79)</f>
        <v/>
      </c>
      <c r="F79" s="25">
        <f>IF(Table1[[#This Row],[Quantity]]&gt;0,$F$8,0)</f>
        <v>0</v>
      </c>
      <c r="G79" t="s">
        <v>82</v>
      </c>
    </row>
    <row r="80" spans="2:7" x14ac:dyDescent="0.2">
      <c r="B80" s="1" t="s">
        <v>64</v>
      </c>
      <c r="C80" s="1" t="s">
        <v>9</v>
      </c>
      <c r="E80" s="26" t="str" cm="1">
        <f t="array" ref="E80">IF(F80=0,"",_xlfn.XLOOKUP(Table1[[#This Row],[Scale]],$K$3:$K$7,$L$3:L$7,2)*D80)</f>
        <v/>
      </c>
      <c r="F80" s="25">
        <f>IF(Table1[[#This Row],[Quantity]]&gt;0,$F$8,0)</f>
        <v>0</v>
      </c>
      <c r="G80" t="s">
        <v>83</v>
      </c>
    </row>
    <row r="81" spans="2:7" x14ac:dyDescent="0.2">
      <c r="B81" s="1" t="s">
        <v>64</v>
      </c>
      <c r="C81" s="1" t="s">
        <v>9</v>
      </c>
      <c r="E81" s="26" t="str" cm="1">
        <f t="array" ref="E81">IF(F81=0,"",_xlfn.XLOOKUP(Table1[[#This Row],[Scale]],$K$3:$K$7,$L$3:L$7,2)*D81)</f>
        <v/>
      </c>
      <c r="F81" s="25">
        <f>IF(Table1[[#This Row],[Quantity]]&gt;0,$F$8,0)</f>
        <v>0</v>
      </c>
      <c r="G81" t="s">
        <v>84</v>
      </c>
    </row>
    <row r="82" spans="2:7" x14ac:dyDescent="0.2">
      <c r="B82" s="1" t="s">
        <v>64</v>
      </c>
      <c r="C82" s="1" t="s">
        <v>9</v>
      </c>
      <c r="E82" s="26" t="str" cm="1">
        <f t="array" ref="E82">IF(F82=0,"",_xlfn.XLOOKUP(Table1[[#This Row],[Scale]],$K$3:$K$7,$L$3:L$7,2)*D82)</f>
        <v/>
      </c>
      <c r="F82" s="25">
        <f>IF(Table1[[#This Row],[Quantity]]&gt;0,$F$8,0)</f>
        <v>0</v>
      </c>
      <c r="G82" t="s">
        <v>85</v>
      </c>
    </row>
    <row r="83" spans="2:7" x14ac:dyDescent="0.2">
      <c r="B83" s="1" t="s">
        <v>64</v>
      </c>
      <c r="C83" s="1" t="s">
        <v>9</v>
      </c>
      <c r="E83" s="26" t="str" cm="1">
        <f t="array" ref="E83">IF(F83=0,"",_xlfn.XLOOKUP(Table1[[#This Row],[Scale]],$K$3:$K$7,$L$3:L$7,2)*D83)</f>
        <v/>
      </c>
      <c r="F83" s="25">
        <f>IF(Table1[[#This Row],[Quantity]]&gt;0,$F$8,0)</f>
        <v>0</v>
      </c>
      <c r="G83" t="s">
        <v>86</v>
      </c>
    </row>
    <row r="84" spans="2:7" x14ac:dyDescent="0.2">
      <c r="B84" s="1" t="s">
        <v>64</v>
      </c>
      <c r="C84" s="1" t="s">
        <v>9</v>
      </c>
      <c r="E84" s="26" t="str" cm="1">
        <f t="array" ref="E84">IF(F84=0,"",_xlfn.XLOOKUP(Table1[[#This Row],[Scale]],$K$3:$K$7,$L$3:L$7,2)*D84)</f>
        <v/>
      </c>
      <c r="F84" s="25">
        <f>IF(Table1[[#This Row],[Quantity]]&gt;0,$F$8,0)</f>
        <v>0</v>
      </c>
      <c r="G84" t="s">
        <v>87</v>
      </c>
    </row>
    <row r="85" spans="2:7" x14ac:dyDescent="0.2">
      <c r="B85" s="1" t="s">
        <v>64</v>
      </c>
      <c r="C85" s="1" t="s">
        <v>9</v>
      </c>
      <c r="E85" s="26" t="str" cm="1">
        <f t="array" ref="E85">IF(F85=0,"",_xlfn.XLOOKUP(Table1[[#This Row],[Scale]],$K$3:$K$7,$L$3:L$7,2)*D85)</f>
        <v/>
      </c>
      <c r="F85" s="25">
        <f>IF(Table1[[#This Row],[Quantity]]&gt;0,$F$8,0)</f>
        <v>0</v>
      </c>
      <c r="G85" t="s">
        <v>88</v>
      </c>
    </row>
    <row r="86" spans="2:7" x14ac:dyDescent="0.2">
      <c r="B86" s="1" t="s">
        <v>64</v>
      </c>
      <c r="C86" s="1" t="s">
        <v>9</v>
      </c>
      <c r="E86" s="26" t="str" cm="1">
        <f t="array" ref="E86">IF(F86=0,"",_xlfn.XLOOKUP(Table1[[#This Row],[Scale]],$K$3:$K$7,$L$3:L$7,2)*D86)</f>
        <v/>
      </c>
      <c r="F86" s="25">
        <f>IF(Table1[[#This Row],[Quantity]]&gt;0,$F$8,0)</f>
        <v>0</v>
      </c>
      <c r="G86" t="s">
        <v>89</v>
      </c>
    </row>
    <row r="87" spans="2:7" x14ac:dyDescent="0.2">
      <c r="B87" s="1" t="s">
        <v>64</v>
      </c>
      <c r="C87" s="1" t="s">
        <v>9</v>
      </c>
      <c r="E87" s="26" t="str" cm="1">
        <f t="array" ref="E87">IF(F87=0,"",_xlfn.XLOOKUP(Table1[[#This Row],[Scale]],$K$3:$K$7,$L$3:L$7,2)*D87)</f>
        <v/>
      </c>
      <c r="F87" s="25">
        <f>IF(Table1[[#This Row],[Quantity]]&gt;0,$F$8,0)</f>
        <v>0</v>
      </c>
      <c r="G87" t="s">
        <v>90</v>
      </c>
    </row>
    <row r="88" spans="2:7" x14ac:dyDescent="0.2">
      <c r="B88" s="1" t="s">
        <v>64</v>
      </c>
      <c r="C88" s="1" t="s">
        <v>9</v>
      </c>
      <c r="E88" s="26" t="str" cm="1">
        <f t="array" ref="E88">IF(F88=0,"",_xlfn.XLOOKUP(Table1[[#This Row],[Scale]],$K$3:$K$7,$L$3:L$7,2)*D88)</f>
        <v/>
      </c>
      <c r="F88" s="25">
        <f>IF(Table1[[#This Row],[Quantity]]&gt;0,$F$8,0)</f>
        <v>0</v>
      </c>
      <c r="G88" t="s">
        <v>91</v>
      </c>
    </row>
    <row r="89" spans="2:7" x14ac:dyDescent="0.2">
      <c r="B89" s="1" t="s">
        <v>64</v>
      </c>
      <c r="C89" s="1" t="s">
        <v>9</v>
      </c>
      <c r="E89" s="26" t="str" cm="1">
        <f t="array" ref="E89">IF(F89=0,"",_xlfn.XLOOKUP(Table1[[#This Row],[Scale]],$K$3:$K$7,$L$3:L$7,2)*D89)</f>
        <v/>
      </c>
      <c r="F89" s="25">
        <f>IF(Table1[[#This Row],[Quantity]]&gt;0,$F$8,0)</f>
        <v>0</v>
      </c>
      <c r="G89" t="s">
        <v>92</v>
      </c>
    </row>
    <row r="90" spans="2:7" x14ac:dyDescent="0.2">
      <c r="B90" s="1" t="s">
        <v>64</v>
      </c>
      <c r="C90" s="1" t="s">
        <v>9</v>
      </c>
      <c r="E90" s="26" t="str" cm="1">
        <f t="array" ref="E90">IF(F90=0,"",_xlfn.XLOOKUP(Table1[[#This Row],[Scale]],$K$3:$K$7,$L$3:L$7,2)*D90)</f>
        <v/>
      </c>
      <c r="F90" s="25">
        <f>IF(Table1[[#This Row],[Quantity]]&gt;0,$F$8,0)</f>
        <v>0</v>
      </c>
      <c r="G90" t="s">
        <v>93</v>
      </c>
    </row>
    <row r="91" spans="2:7" x14ac:dyDescent="0.2">
      <c r="B91" s="1" t="s">
        <v>64</v>
      </c>
      <c r="C91" s="1" t="s">
        <v>9</v>
      </c>
      <c r="E91" s="26" t="str" cm="1">
        <f t="array" ref="E91">IF(F91=0,"",_xlfn.XLOOKUP(Table1[[#This Row],[Scale]],$K$3:$K$7,$L$3:L$7,2)*D91)</f>
        <v/>
      </c>
      <c r="F91" s="25">
        <f>IF(Table1[[#This Row],[Quantity]]&gt;0,$F$8,0)</f>
        <v>0</v>
      </c>
      <c r="G91" t="s">
        <v>94</v>
      </c>
    </row>
    <row r="92" spans="2:7" x14ac:dyDescent="0.2">
      <c r="B92" s="1" t="s">
        <v>64</v>
      </c>
      <c r="C92" s="1" t="s">
        <v>9</v>
      </c>
      <c r="E92" s="26" t="str" cm="1">
        <f t="array" ref="E92">IF(F92=0,"",_xlfn.XLOOKUP(Table1[[#This Row],[Scale]],$K$3:$K$7,$L$3:L$7,2)*D92)</f>
        <v/>
      </c>
      <c r="F92" s="25">
        <f>IF(Table1[[#This Row],[Quantity]]&gt;0,$F$8,0)</f>
        <v>0</v>
      </c>
      <c r="G92" t="s">
        <v>95</v>
      </c>
    </row>
    <row r="93" spans="2:7" x14ac:dyDescent="0.2">
      <c r="B93" s="1" t="s">
        <v>64</v>
      </c>
      <c r="C93" s="1" t="s">
        <v>9</v>
      </c>
      <c r="E93" s="26" t="str" cm="1">
        <f t="array" ref="E93">IF(F93=0,"",_xlfn.XLOOKUP(Table1[[#This Row],[Scale]],$K$3:$K$7,$L$3:L$7,2)*D93)</f>
        <v/>
      </c>
      <c r="F93" s="25">
        <f>IF(Table1[[#This Row],[Quantity]]&gt;0,$F$8,0)</f>
        <v>0</v>
      </c>
      <c r="G93" t="s">
        <v>96</v>
      </c>
    </row>
    <row r="94" spans="2:7" x14ac:dyDescent="0.2">
      <c r="B94" s="1" t="s">
        <v>64</v>
      </c>
      <c r="C94" s="1" t="s">
        <v>9</v>
      </c>
      <c r="E94" s="26" t="str" cm="1">
        <f t="array" ref="E94">IF(F94=0,"",_xlfn.XLOOKUP(Table1[[#This Row],[Scale]],$K$3:$K$7,$L$3:L$7,2)*D94)</f>
        <v/>
      </c>
      <c r="F94" s="25">
        <f>IF(Table1[[#This Row],[Quantity]]&gt;0,$F$8,0)</f>
        <v>0</v>
      </c>
      <c r="G94" t="s">
        <v>97</v>
      </c>
    </row>
    <row r="95" spans="2:7" x14ac:dyDescent="0.2">
      <c r="B95" s="1" t="s">
        <v>64</v>
      </c>
      <c r="C95" s="1" t="s">
        <v>9</v>
      </c>
      <c r="E95" s="26" t="str" cm="1">
        <f t="array" ref="E95">IF(F95=0,"",_xlfn.XLOOKUP(Table1[[#This Row],[Scale]],$K$3:$K$7,$L$3:L$7,2)*D95)</f>
        <v/>
      </c>
      <c r="F95" s="25">
        <f>IF(Table1[[#This Row],[Quantity]]&gt;0,$F$8,0)</f>
        <v>0</v>
      </c>
      <c r="G95" t="s">
        <v>98</v>
      </c>
    </row>
    <row r="96" spans="2:7" x14ac:dyDescent="0.2">
      <c r="B96" s="1" t="s">
        <v>64</v>
      </c>
      <c r="C96" s="1" t="s">
        <v>9</v>
      </c>
      <c r="E96" s="26" t="str" cm="1">
        <f t="array" ref="E96">IF(F96=0,"",_xlfn.XLOOKUP(Table1[[#This Row],[Scale]],$K$3:$K$7,$L$3:L$7,2)*D96)</f>
        <v/>
      </c>
      <c r="F96" s="25">
        <f>IF(Table1[[#This Row],[Quantity]]&gt;0,$F$8,0)</f>
        <v>0</v>
      </c>
      <c r="G96" t="s">
        <v>99</v>
      </c>
    </row>
    <row r="97" spans="2:7" x14ac:dyDescent="0.2">
      <c r="B97" s="1" t="s">
        <v>64</v>
      </c>
      <c r="C97" s="1" t="s">
        <v>9</v>
      </c>
      <c r="E97" s="26" t="str" cm="1">
        <f t="array" ref="E97">IF(F97=0,"",_xlfn.XLOOKUP(Table1[[#This Row],[Scale]],$K$3:$K$7,$L$3:L$7,2)*D97)</f>
        <v/>
      </c>
      <c r="F97" s="25">
        <f>IF(Table1[[#This Row],[Quantity]]&gt;0,$F$8,0)</f>
        <v>0</v>
      </c>
      <c r="G97" t="s">
        <v>100</v>
      </c>
    </row>
    <row r="98" spans="2:7" x14ac:dyDescent="0.2">
      <c r="B98" s="1" t="s">
        <v>64</v>
      </c>
      <c r="C98" s="1" t="s">
        <v>9</v>
      </c>
      <c r="E98" s="26" t="str" cm="1">
        <f t="array" ref="E98">IF(F98=0,"",_xlfn.XLOOKUP(Table1[[#This Row],[Scale]],$K$3:$K$7,$L$3:L$7,2)*D98)</f>
        <v/>
      </c>
      <c r="F98" s="25">
        <f>IF(Table1[[#This Row],[Quantity]]&gt;0,$F$8,0)</f>
        <v>0</v>
      </c>
      <c r="G98" t="s">
        <v>101</v>
      </c>
    </row>
    <row r="99" spans="2:7" x14ac:dyDescent="0.2">
      <c r="B99" s="1" t="s">
        <v>64</v>
      </c>
      <c r="C99" s="1" t="s">
        <v>9</v>
      </c>
      <c r="E99" s="26" t="str" cm="1">
        <f t="array" ref="E99">IF(F99=0,"",_xlfn.XLOOKUP(Table1[[#This Row],[Scale]],$K$3:$K$7,$L$3:L$7,2)*D99)</f>
        <v/>
      </c>
      <c r="F99" s="25">
        <f>IF(Table1[[#This Row],[Quantity]]&gt;0,$F$8,0)</f>
        <v>0</v>
      </c>
      <c r="G99" t="s">
        <v>102</v>
      </c>
    </row>
    <row r="100" spans="2:7" x14ac:dyDescent="0.2">
      <c r="B100" s="1" t="s">
        <v>64</v>
      </c>
      <c r="C100" s="1" t="s">
        <v>9</v>
      </c>
      <c r="E100" s="26" t="str" cm="1">
        <f t="array" ref="E100">IF(F100=0,"",_xlfn.XLOOKUP(Table1[[#This Row],[Scale]],$K$3:$K$7,$L$3:L$7,2)*D100)</f>
        <v/>
      </c>
      <c r="F100" s="25">
        <f>IF(Table1[[#This Row],[Quantity]]&gt;0,$F$8,0)</f>
        <v>0</v>
      </c>
      <c r="G100" t="s">
        <v>103</v>
      </c>
    </row>
    <row r="101" spans="2:7" x14ac:dyDescent="0.2">
      <c r="B101" s="1" t="s">
        <v>64</v>
      </c>
      <c r="C101" s="1" t="s">
        <v>9</v>
      </c>
      <c r="E101" s="26" t="str" cm="1">
        <f t="array" ref="E101">IF(F101=0,"",_xlfn.XLOOKUP(Table1[[#This Row],[Scale]],$K$3:$K$7,$L$3:L$7,2)*D101)</f>
        <v/>
      </c>
      <c r="F101" s="25">
        <f>IF(Table1[[#This Row],[Quantity]]&gt;0,$F$8,0)</f>
        <v>0</v>
      </c>
      <c r="G101" t="s">
        <v>104</v>
      </c>
    </row>
    <row r="102" spans="2:7" x14ac:dyDescent="0.2">
      <c r="B102" s="1" t="s">
        <v>64</v>
      </c>
      <c r="C102" s="1" t="s">
        <v>9</v>
      </c>
      <c r="E102" s="26" t="str" cm="1">
        <f t="array" ref="E102">IF(F102=0,"",_xlfn.XLOOKUP(Table1[[#This Row],[Scale]],$K$3:$K$7,$L$3:L$7,2)*D102)</f>
        <v/>
      </c>
      <c r="F102" s="25">
        <f>IF(Table1[[#This Row],[Quantity]]&gt;0,$F$8,0)</f>
        <v>0</v>
      </c>
      <c r="G102" t="s">
        <v>105</v>
      </c>
    </row>
    <row r="103" spans="2:7" x14ac:dyDescent="0.2">
      <c r="B103" s="1" t="s">
        <v>64</v>
      </c>
      <c r="C103" s="1" t="s">
        <v>9</v>
      </c>
      <c r="E103" s="26" t="str" cm="1">
        <f t="array" ref="E103">IF(F103=0,"",_xlfn.XLOOKUP(Table1[[#This Row],[Scale]],$K$3:$K$7,$L$3:L$7,2)*D103)</f>
        <v/>
      </c>
      <c r="F103" s="25">
        <f>IF(Table1[[#This Row],[Quantity]]&gt;0,$F$8,0)</f>
        <v>0</v>
      </c>
      <c r="G103" t="s">
        <v>106</v>
      </c>
    </row>
    <row r="104" spans="2:7" x14ac:dyDescent="0.2">
      <c r="B104" s="1" t="s">
        <v>64</v>
      </c>
      <c r="C104" s="1" t="s">
        <v>9</v>
      </c>
      <c r="E104" s="26" t="str" cm="1">
        <f t="array" ref="E104">IF(F104=0,"",_xlfn.XLOOKUP(Table1[[#This Row],[Scale]],$K$3:$K$7,$L$3:L$7,2)*D104)</f>
        <v/>
      </c>
      <c r="F104" s="25">
        <f>IF(Table1[[#This Row],[Quantity]]&gt;0,$F$8,0)</f>
        <v>0</v>
      </c>
      <c r="G104" t="s">
        <v>107</v>
      </c>
    </row>
    <row r="105" spans="2:7" x14ac:dyDescent="0.2">
      <c r="B105" s="1" t="s">
        <v>64</v>
      </c>
      <c r="C105" s="1" t="s">
        <v>9</v>
      </c>
      <c r="E105" s="26" t="str" cm="1">
        <f t="array" ref="E105">IF(F105=0,"",_xlfn.XLOOKUP(Table1[[#This Row],[Scale]],$K$3:$K$7,$L$3:L$7,2)*D105)</f>
        <v/>
      </c>
      <c r="F105" s="25">
        <f>IF(Table1[[#This Row],[Quantity]]&gt;0,$F$8,0)</f>
        <v>0</v>
      </c>
      <c r="G105" t="s">
        <v>108</v>
      </c>
    </row>
    <row r="106" spans="2:7" x14ac:dyDescent="0.2">
      <c r="B106" s="1" t="s">
        <v>64</v>
      </c>
      <c r="C106" s="1" t="s">
        <v>9</v>
      </c>
      <c r="E106" s="26" t="str" cm="1">
        <f t="array" ref="E106">IF(F106=0,"",_xlfn.XLOOKUP(Table1[[#This Row],[Scale]],$K$3:$K$7,$L$3:L$7,2)*D106)</f>
        <v/>
      </c>
      <c r="F106" s="25">
        <f>IF(Table1[[#This Row],[Quantity]]&gt;0,$F$8,0)</f>
        <v>0</v>
      </c>
      <c r="G106" t="s">
        <v>109</v>
      </c>
    </row>
    <row r="107" spans="2:7" x14ac:dyDescent="0.2">
      <c r="B107" s="1" t="s">
        <v>64</v>
      </c>
      <c r="C107" s="1" t="s">
        <v>9</v>
      </c>
      <c r="E107" s="26" t="str" cm="1">
        <f t="array" ref="E107">IF(F107=0,"",_xlfn.XLOOKUP(Table1[[#This Row],[Scale]],$K$3:$K$7,$L$3:L$7,2)*D107)</f>
        <v/>
      </c>
      <c r="F107" s="25">
        <f>IF(Table1[[#This Row],[Quantity]]&gt;0,$F$8,0)</f>
        <v>0</v>
      </c>
      <c r="G107" t="s">
        <v>110</v>
      </c>
    </row>
    <row r="108" spans="2:7" x14ac:dyDescent="0.2">
      <c r="B108" s="1" t="s">
        <v>64</v>
      </c>
      <c r="C108" s="1" t="s">
        <v>9</v>
      </c>
      <c r="E108" s="26" t="str" cm="1">
        <f t="array" ref="E108">IF(F108=0,"",_xlfn.XLOOKUP(Table1[[#This Row],[Scale]],$K$3:$K$7,$L$3:L$7,2)*D108)</f>
        <v/>
      </c>
      <c r="F108" s="25">
        <f>IF(Table1[[#This Row],[Quantity]]&gt;0,$F$8,0)</f>
        <v>0</v>
      </c>
      <c r="G108" t="s">
        <v>111</v>
      </c>
    </row>
    <row r="109" spans="2:7" x14ac:dyDescent="0.2">
      <c r="B109" s="1" t="s">
        <v>64</v>
      </c>
      <c r="C109" s="1" t="s">
        <v>9</v>
      </c>
      <c r="E109" s="26" t="str" cm="1">
        <f t="array" ref="E109">IF(F109=0,"",_xlfn.XLOOKUP(Table1[[#This Row],[Scale]],$K$3:$K$7,$L$3:L$7,2)*D109)</f>
        <v/>
      </c>
      <c r="F109" s="25">
        <f>IF(Table1[[#This Row],[Quantity]]&gt;0,$F$8,0)</f>
        <v>0</v>
      </c>
      <c r="G109" t="s">
        <v>112</v>
      </c>
    </row>
    <row r="110" spans="2:7" x14ac:dyDescent="0.2">
      <c r="B110" s="1" t="s">
        <v>64</v>
      </c>
      <c r="C110" s="1" t="s">
        <v>9</v>
      </c>
      <c r="E110" s="26" t="str" cm="1">
        <f t="array" ref="E110">IF(F110=0,"",_xlfn.XLOOKUP(Table1[[#This Row],[Scale]],$K$3:$K$7,$L$3:L$7,2)*D110)</f>
        <v/>
      </c>
      <c r="F110" s="25">
        <f>IF(Table1[[#This Row],[Quantity]]&gt;0,$F$8,0)</f>
        <v>0</v>
      </c>
      <c r="G110" t="s">
        <v>113</v>
      </c>
    </row>
    <row r="111" spans="2:7" x14ac:dyDescent="0.2">
      <c r="B111" s="1" t="s">
        <v>64</v>
      </c>
      <c r="C111" s="1" t="s">
        <v>9</v>
      </c>
      <c r="E111" s="26" t="str" cm="1">
        <f t="array" ref="E111">IF(F111=0,"",_xlfn.XLOOKUP(Table1[[#This Row],[Scale]],$K$3:$K$7,$L$3:L$7,2)*D111)</f>
        <v/>
      </c>
      <c r="F111" s="25">
        <f>IF(Table1[[#This Row],[Quantity]]&gt;0,$F$8,0)</f>
        <v>0</v>
      </c>
      <c r="G111" t="s">
        <v>114</v>
      </c>
    </row>
    <row r="112" spans="2:7" x14ac:dyDescent="0.2">
      <c r="B112" s="1" t="s">
        <v>64</v>
      </c>
      <c r="C112" s="1" t="s">
        <v>9</v>
      </c>
      <c r="E112" s="26" t="str" cm="1">
        <f t="array" ref="E112">IF(F112=0,"",_xlfn.XLOOKUP(Table1[[#This Row],[Scale]],$K$3:$K$7,$L$3:L$7,2)*D112)</f>
        <v/>
      </c>
      <c r="F112" s="25">
        <f>IF(Table1[[#This Row],[Quantity]]&gt;0,$F$8,0)</f>
        <v>0</v>
      </c>
      <c r="G112" t="s">
        <v>115</v>
      </c>
    </row>
    <row r="113" spans="2:7" x14ac:dyDescent="0.2">
      <c r="B113" s="1" t="s">
        <v>64</v>
      </c>
      <c r="C113" s="1" t="s">
        <v>9</v>
      </c>
      <c r="E113" s="26" t="str" cm="1">
        <f t="array" ref="E113">IF(F113=0,"",_xlfn.XLOOKUP(Table1[[#This Row],[Scale]],$K$3:$K$7,$L$3:L$7,2)*D113)</f>
        <v/>
      </c>
      <c r="F113" s="25">
        <f>IF(Table1[[#This Row],[Quantity]]&gt;0,$F$8,0)</f>
        <v>0</v>
      </c>
      <c r="G113" t="s">
        <v>116</v>
      </c>
    </row>
    <row r="114" spans="2:7" x14ac:dyDescent="0.2">
      <c r="B114" s="1" t="s">
        <v>64</v>
      </c>
      <c r="C114" s="1" t="s">
        <v>9</v>
      </c>
      <c r="E114" s="26" t="str" cm="1">
        <f t="array" ref="E114">IF(F114=0,"",_xlfn.XLOOKUP(Table1[[#This Row],[Scale]],$K$3:$K$7,$L$3:L$7,2)*D114)</f>
        <v/>
      </c>
      <c r="F114" s="25">
        <f>IF(Table1[[#This Row],[Quantity]]&gt;0,$F$8,0)</f>
        <v>0</v>
      </c>
      <c r="G114" t="s">
        <v>117</v>
      </c>
    </row>
    <row r="115" spans="2:7" x14ac:dyDescent="0.2">
      <c r="B115" s="1" t="s">
        <v>64</v>
      </c>
      <c r="C115" s="1" t="s">
        <v>9</v>
      </c>
      <c r="E115" s="26" t="str" cm="1">
        <f t="array" ref="E115">IF(F115=0,"",_xlfn.XLOOKUP(Table1[[#This Row],[Scale]],$K$3:$K$7,$L$3:L$7,2)*D115)</f>
        <v/>
      </c>
      <c r="F115" s="25">
        <f>IF(Table1[[#This Row],[Quantity]]&gt;0,$F$8,0)</f>
        <v>0</v>
      </c>
      <c r="G115" t="s">
        <v>118</v>
      </c>
    </row>
    <row r="116" spans="2:7" x14ac:dyDescent="0.2">
      <c r="B116" s="1" t="s">
        <v>64</v>
      </c>
      <c r="C116" s="1" t="s">
        <v>9</v>
      </c>
      <c r="E116" s="26" t="str" cm="1">
        <f t="array" ref="E116">IF(F116=0,"",_xlfn.XLOOKUP(Table1[[#This Row],[Scale]],$K$3:$K$7,$L$3:L$7,2)*D116)</f>
        <v/>
      </c>
      <c r="F116" s="25">
        <f>IF(Table1[[#This Row],[Quantity]]&gt;0,$F$8,0)</f>
        <v>0</v>
      </c>
      <c r="G116" t="s">
        <v>119</v>
      </c>
    </row>
    <row r="117" spans="2:7" x14ac:dyDescent="0.2">
      <c r="B117" s="1" t="s">
        <v>64</v>
      </c>
      <c r="C117" s="1" t="s">
        <v>9</v>
      </c>
      <c r="E117" s="26" t="str" cm="1">
        <f t="array" ref="E117">IF(F117=0,"",_xlfn.XLOOKUP(Table1[[#This Row],[Scale]],$K$3:$K$7,$L$3:L$7,2)*D117)</f>
        <v/>
      </c>
      <c r="F117" s="25">
        <f>IF(Table1[[#This Row],[Quantity]]&gt;0,$F$8,0)</f>
        <v>0</v>
      </c>
      <c r="G117" t="s">
        <v>120</v>
      </c>
    </row>
    <row r="118" spans="2:7" x14ac:dyDescent="0.2">
      <c r="B118" s="1" t="s">
        <v>64</v>
      </c>
      <c r="C118" s="1" t="s">
        <v>9</v>
      </c>
      <c r="E118" s="26" t="str" cm="1">
        <f t="array" ref="E118">IF(F118=0,"",_xlfn.XLOOKUP(Table1[[#This Row],[Scale]],$K$3:$K$7,$L$3:L$7,2)*D118)</f>
        <v/>
      </c>
      <c r="F118" s="25">
        <f>IF(Table1[[#This Row],[Quantity]]&gt;0,$F$8,0)</f>
        <v>0</v>
      </c>
      <c r="G118" t="s">
        <v>121</v>
      </c>
    </row>
    <row r="119" spans="2:7" x14ac:dyDescent="0.2">
      <c r="B119" s="1" t="s">
        <v>64</v>
      </c>
      <c r="C119" s="1" t="s">
        <v>9</v>
      </c>
      <c r="E119" s="26" t="str" cm="1">
        <f t="array" ref="E119">IF(F119=0,"",_xlfn.XLOOKUP(Table1[[#This Row],[Scale]],$K$3:$K$7,$L$3:L$7,2)*D119)</f>
        <v/>
      </c>
      <c r="F119" s="25">
        <f>IF(Table1[[#This Row],[Quantity]]&gt;0,$F$8,0)</f>
        <v>0</v>
      </c>
      <c r="G119" t="s">
        <v>122</v>
      </c>
    </row>
    <row r="120" spans="2:7" x14ac:dyDescent="0.2">
      <c r="B120" s="1" t="s">
        <v>64</v>
      </c>
      <c r="C120" s="1" t="s">
        <v>9</v>
      </c>
      <c r="E120" s="26" t="str" cm="1">
        <f t="array" ref="E120">IF(F120=0,"",_xlfn.XLOOKUP(Table1[[#This Row],[Scale]],$K$3:$K$7,$L$3:L$7,2)*D120)</f>
        <v/>
      </c>
      <c r="F120" s="25">
        <f>IF(Table1[[#This Row],[Quantity]]&gt;0,$F$8,0)</f>
        <v>0</v>
      </c>
      <c r="G120" t="s">
        <v>123</v>
      </c>
    </row>
    <row r="121" spans="2:7" x14ac:dyDescent="0.2">
      <c r="B121" s="1" t="s">
        <v>64</v>
      </c>
      <c r="C121" s="1" t="s">
        <v>9</v>
      </c>
      <c r="E121" s="26" t="str" cm="1">
        <f t="array" ref="E121">IF(F121=0,"",_xlfn.XLOOKUP(Table1[[#This Row],[Scale]],$K$3:$K$7,$L$3:L$7,2)*D121)</f>
        <v/>
      </c>
      <c r="F121" s="25">
        <f>IF(Table1[[#This Row],[Quantity]]&gt;0,$F$8,0)</f>
        <v>0</v>
      </c>
      <c r="G121" t="s">
        <v>124</v>
      </c>
    </row>
    <row r="122" spans="2:7" x14ac:dyDescent="0.2">
      <c r="B122" s="1" t="s">
        <v>64</v>
      </c>
      <c r="C122" s="1" t="s">
        <v>9</v>
      </c>
      <c r="E122" s="26" t="str" cm="1">
        <f t="array" ref="E122">IF(F122=0,"",_xlfn.XLOOKUP(Table1[[#This Row],[Scale]],$K$3:$K$7,$L$3:L$7,2)*D122)</f>
        <v/>
      </c>
      <c r="F122" s="25">
        <f>IF(Table1[[#This Row],[Quantity]]&gt;0,$F$8,0)</f>
        <v>0</v>
      </c>
      <c r="G122" t="s">
        <v>125</v>
      </c>
    </row>
    <row r="123" spans="2:7" x14ac:dyDescent="0.2">
      <c r="B123" s="1" t="s">
        <v>64</v>
      </c>
      <c r="C123" s="1" t="s">
        <v>9</v>
      </c>
      <c r="E123" s="26" t="str" cm="1">
        <f t="array" ref="E123">IF(F123=0,"",_xlfn.XLOOKUP(Table1[[#This Row],[Scale]],$K$3:$K$7,$L$3:L$7,2)*D123)</f>
        <v/>
      </c>
      <c r="F123" s="25">
        <f>IF(Table1[[#This Row],[Quantity]]&gt;0,$F$8,0)</f>
        <v>0</v>
      </c>
      <c r="G123" t="s">
        <v>126</v>
      </c>
    </row>
    <row r="124" spans="2:7" x14ac:dyDescent="0.2">
      <c r="B124" s="1" t="s">
        <v>64</v>
      </c>
      <c r="C124" s="1" t="s">
        <v>9</v>
      </c>
      <c r="E124" s="26" t="str" cm="1">
        <f t="array" ref="E124">IF(F124=0,"",_xlfn.XLOOKUP(Table1[[#This Row],[Scale]],$K$3:$K$7,$L$3:L$7,2)*D124)</f>
        <v/>
      </c>
      <c r="F124" s="25">
        <f>IF(Table1[[#This Row],[Quantity]]&gt;0,$F$8,0)</f>
        <v>0</v>
      </c>
      <c r="G124" t="s">
        <v>127</v>
      </c>
    </row>
    <row r="125" spans="2:7" x14ac:dyDescent="0.2">
      <c r="B125" s="1" t="s">
        <v>64</v>
      </c>
      <c r="C125" s="1" t="s">
        <v>9</v>
      </c>
      <c r="E125" s="26" t="str" cm="1">
        <f t="array" ref="E125">IF(F125=0,"",_xlfn.XLOOKUP(Table1[[#This Row],[Scale]],$K$3:$K$7,$L$3:L$7,2)*D125)</f>
        <v/>
      </c>
      <c r="F125" s="25">
        <f>IF(Table1[[#This Row],[Quantity]]&gt;0,$F$8,0)</f>
        <v>0</v>
      </c>
      <c r="G125" t="s">
        <v>128</v>
      </c>
    </row>
    <row r="126" spans="2:7" x14ac:dyDescent="0.2">
      <c r="B126" s="1" t="s">
        <v>64</v>
      </c>
      <c r="C126" s="1" t="s">
        <v>9</v>
      </c>
      <c r="E126" s="26" t="str" cm="1">
        <f t="array" ref="E126">IF(F126=0,"",_xlfn.XLOOKUP(Table1[[#This Row],[Scale]],$K$3:$K$7,$L$3:L$7,2)*D126)</f>
        <v/>
      </c>
      <c r="F126" s="25">
        <f>IF(Table1[[#This Row],[Quantity]]&gt;0,$F$8,0)</f>
        <v>0</v>
      </c>
      <c r="G126" t="s">
        <v>129</v>
      </c>
    </row>
    <row r="127" spans="2:7" x14ac:dyDescent="0.2">
      <c r="B127" s="1" t="s">
        <v>64</v>
      </c>
      <c r="C127" s="1" t="s">
        <v>9</v>
      </c>
      <c r="E127" s="26" t="str" cm="1">
        <f t="array" ref="E127">IF(F127=0,"",_xlfn.XLOOKUP(Table1[[#This Row],[Scale]],$K$3:$K$7,$L$3:L$7,2)*D127)</f>
        <v/>
      </c>
      <c r="F127" s="25">
        <f>IF(Table1[[#This Row],[Quantity]]&gt;0,$F$8,0)</f>
        <v>0</v>
      </c>
      <c r="G127" t="s">
        <v>130</v>
      </c>
    </row>
    <row r="128" spans="2:7" x14ac:dyDescent="0.2">
      <c r="B128" s="1" t="s">
        <v>64</v>
      </c>
      <c r="C128" s="1" t="s">
        <v>9</v>
      </c>
      <c r="E128" s="26" t="str" cm="1">
        <f t="array" ref="E128">IF(F128=0,"",_xlfn.XLOOKUP(Table1[[#This Row],[Scale]],$K$3:$K$7,$L$3:L$7,2)*D128)</f>
        <v/>
      </c>
      <c r="F128" s="25">
        <f>IF(Table1[[#This Row],[Quantity]]&gt;0,$F$8,0)</f>
        <v>0</v>
      </c>
      <c r="G128" t="s">
        <v>131</v>
      </c>
    </row>
    <row r="129" spans="2:7" x14ac:dyDescent="0.2">
      <c r="B129" s="1" t="s">
        <v>64</v>
      </c>
      <c r="C129" s="1" t="s">
        <v>9</v>
      </c>
      <c r="E129" s="26" t="str" cm="1">
        <f t="array" ref="E129">IF(F129=0,"",_xlfn.XLOOKUP(Table1[[#This Row],[Scale]],$K$3:$K$7,$L$3:L$7,2)*D129)</f>
        <v/>
      </c>
      <c r="F129" s="25">
        <f>IF(Table1[[#This Row],[Quantity]]&gt;0,$F$8,0)</f>
        <v>0</v>
      </c>
      <c r="G129" t="s">
        <v>132</v>
      </c>
    </row>
    <row r="130" spans="2:7" x14ac:dyDescent="0.2">
      <c r="B130" s="1" t="s">
        <v>64</v>
      </c>
      <c r="C130" s="1" t="s">
        <v>9</v>
      </c>
      <c r="E130" s="26" t="str" cm="1">
        <f t="array" ref="E130">IF(F130=0,"",_xlfn.XLOOKUP(Table1[[#This Row],[Scale]],$K$3:$K$7,$L$3:L$7,2)*D130)</f>
        <v/>
      </c>
      <c r="F130" s="25">
        <f>IF(Table1[[#This Row],[Quantity]]&gt;0,$F$8,0)</f>
        <v>0</v>
      </c>
      <c r="G130" t="s">
        <v>133</v>
      </c>
    </row>
    <row r="131" spans="2:7" x14ac:dyDescent="0.2">
      <c r="B131" s="1" t="s">
        <v>64</v>
      </c>
      <c r="C131" s="1" t="s">
        <v>9</v>
      </c>
      <c r="E131" s="26" t="str" cm="1">
        <f t="array" ref="E131">IF(F131=0,"",_xlfn.XLOOKUP(Table1[[#This Row],[Scale]],$K$3:$K$7,$L$3:L$7,2)*D131)</f>
        <v/>
      </c>
      <c r="F131" s="25">
        <f>IF(Table1[[#This Row],[Quantity]]&gt;0,$F$8,0)</f>
        <v>0</v>
      </c>
      <c r="G131" t="s">
        <v>134</v>
      </c>
    </row>
    <row r="132" spans="2:7" x14ac:dyDescent="0.2">
      <c r="B132" s="1" t="s">
        <v>64</v>
      </c>
      <c r="C132" s="1" t="s">
        <v>9</v>
      </c>
      <c r="E132" s="26" t="str" cm="1">
        <f t="array" ref="E132">IF(F132=0,"",_xlfn.XLOOKUP(Table1[[#This Row],[Scale]],$K$3:$K$7,$L$3:L$7,2)*D132)</f>
        <v/>
      </c>
      <c r="F132" s="25">
        <f>IF(Table1[[#This Row],[Quantity]]&gt;0,$F$8,0)</f>
        <v>0</v>
      </c>
      <c r="G132" t="s">
        <v>135</v>
      </c>
    </row>
    <row r="133" spans="2:7" x14ac:dyDescent="0.2">
      <c r="B133" s="1" t="s">
        <v>64</v>
      </c>
      <c r="C133" s="1" t="s">
        <v>9</v>
      </c>
      <c r="E133" s="26" t="str" cm="1">
        <f t="array" ref="E133">IF(F133=0,"",_xlfn.XLOOKUP(Table1[[#This Row],[Scale]],$K$3:$K$7,$L$3:L$7,2)*D133)</f>
        <v/>
      </c>
      <c r="F133" s="25">
        <f>IF(Table1[[#This Row],[Quantity]]&gt;0,$F$8,0)</f>
        <v>0</v>
      </c>
      <c r="G133" t="s">
        <v>136</v>
      </c>
    </row>
    <row r="134" spans="2:7" x14ac:dyDescent="0.2">
      <c r="B134" s="1" t="s">
        <v>64</v>
      </c>
      <c r="C134" s="1" t="s">
        <v>9</v>
      </c>
      <c r="E134" s="26" t="str" cm="1">
        <f t="array" ref="E134">IF(F134=0,"",_xlfn.XLOOKUP(Table1[[#This Row],[Scale]],$K$3:$K$7,$L$3:L$7,2)*D134)</f>
        <v/>
      </c>
      <c r="F134" s="25">
        <f>IF(Table1[[#This Row],[Quantity]]&gt;0,$F$8,0)</f>
        <v>0</v>
      </c>
      <c r="G134" t="s">
        <v>137</v>
      </c>
    </row>
    <row r="135" spans="2:7" x14ac:dyDescent="0.2">
      <c r="B135" s="1" t="s">
        <v>64</v>
      </c>
      <c r="C135" s="1" t="s">
        <v>9</v>
      </c>
      <c r="E135" s="26" t="str" cm="1">
        <f t="array" ref="E135">IF(F135=0,"",_xlfn.XLOOKUP(Table1[[#This Row],[Scale]],$K$3:$K$7,$L$3:L$7,2)*D135)</f>
        <v/>
      </c>
      <c r="F135" s="25">
        <f>IF(Table1[[#This Row],[Quantity]]&gt;0,$F$8,0)</f>
        <v>0</v>
      </c>
      <c r="G135" t="s">
        <v>138</v>
      </c>
    </row>
    <row r="136" spans="2:7" x14ac:dyDescent="0.2">
      <c r="B136" s="1" t="s">
        <v>64</v>
      </c>
      <c r="C136" s="1" t="s">
        <v>9</v>
      </c>
      <c r="E136" s="26" t="str" cm="1">
        <f t="array" ref="E136">IF(F136=0,"",_xlfn.XLOOKUP(Table1[[#This Row],[Scale]],$K$3:$K$7,$L$3:L$7,2)*D136)</f>
        <v/>
      </c>
      <c r="F136" s="25">
        <f>IF(Table1[[#This Row],[Quantity]]&gt;0,$F$8,0)</f>
        <v>0</v>
      </c>
      <c r="G136" t="s">
        <v>139</v>
      </c>
    </row>
    <row r="137" spans="2:7" x14ac:dyDescent="0.2">
      <c r="B137" s="1" t="s">
        <v>64</v>
      </c>
      <c r="C137" s="1" t="s">
        <v>9</v>
      </c>
      <c r="E137" s="26" t="str" cm="1">
        <f t="array" ref="E137">IF(F137=0,"",_xlfn.XLOOKUP(Table1[[#This Row],[Scale]],$K$3:$K$7,$L$3:L$7,2)*D137)</f>
        <v/>
      </c>
      <c r="F137" s="25">
        <f>IF(Table1[[#This Row],[Quantity]]&gt;0,$F$8,0)</f>
        <v>0</v>
      </c>
      <c r="G137" t="s">
        <v>140</v>
      </c>
    </row>
    <row r="138" spans="2:7" x14ac:dyDescent="0.2">
      <c r="B138" s="1" t="s">
        <v>64</v>
      </c>
      <c r="C138" s="1" t="s">
        <v>9</v>
      </c>
      <c r="E138" s="26" t="str" cm="1">
        <f t="array" ref="E138">IF(F138=0,"",_xlfn.XLOOKUP(Table1[[#This Row],[Scale]],$K$3:$K$7,$L$3:L$7,2)*D138)</f>
        <v/>
      </c>
      <c r="F138" s="25">
        <f>IF(Table1[[#This Row],[Quantity]]&gt;0,$F$8,0)</f>
        <v>0</v>
      </c>
      <c r="G138" t="s">
        <v>141</v>
      </c>
    </row>
    <row r="139" spans="2:7" x14ac:dyDescent="0.2">
      <c r="B139" s="1" t="s">
        <v>64</v>
      </c>
      <c r="C139" s="1" t="s">
        <v>9</v>
      </c>
      <c r="E139" s="26" t="str" cm="1">
        <f t="array" ref="E139">IF(F139=0,"",_xlfn.XLOOKUP(Table1[[#This Row],[Scale]],$K$3:$K$7,$L$3:L$7,2)*D139)</f>
        <v/>
      </c>
      <c r="F139" s="25">
        <f>IF(Table1[[#This Row],[Quantity]]&gt;0,$F$8,0)</f>
        <v>0</v>
      </c>
      <c r="G139" t="s">
        <v>142</v>
      </c>
    </row>
    <row r="140" spans="2:7" x14ac:dyDescent="0.2">
      <c r="B140" s="1" t="s">
        <v>64</v>
      </c>
      <c r="C140" s="1" t="s">
        <v>9</v>
      </c>
      <c r="E140" s="26" t="str" cm="1">
        <f t="array" ref="E140">IF(F140=0,"",_xlfn.XLOOKUP(Table1[[#This Row],[Scale]],$K$3:$K$7,$L$3:L$7,2)*D140)</f>
        <v/>
      </c>
      <c r="F140" s="25">
        <f>IF(Table1[[#This Row],[Quantity]]&gt;0,$F$8,0)</f>
        <v>0</v>
      </c>
      <c r="G140" t="s">
        <v>143</v>
      </c>
    </row>
    <row r="141" spans="2:7" x14ac:dyDescent="0.2">
      <c r="B141" s="1" t="s">
        <v>64</v>
      </c>
      <c r="C141" s="1" t="s">
        <v>9</v>
      </c>
      <c r="E141" s="26" t="str" cm="1">
        <f t="array" ref="E141">IF(F141=0,"",_xlfn.XLOOKUP(Table1[[#This Row],[Scale]],$K$3:$K$7,$L$3:L$7,2)*D141)</f>
        <v/>
      </c>
      <c r="F141" s="25">
        <f>IF(Table1[[#This Row],[Quantity]]&gt;0,$F$8,0)</f>
        <v>0</v>
      </c>
      <c r="G141" t="s">
        <v>144</v>
      </c>
    </row>
    <row r="142" spans="2:7" x14ac:dyDescent="0.2">
      <c r="B142" s="1" t="s">
        <v>64</v>
      </c>
      <c r="C142" s="1" t="s">
        <v>9</v>
      </c>
      <c r="E142" s="26" t="str" cm="1">
        <f t="array" ref="E142">IF(F142=0,"",_xlfn.XLOOKUP(Table1[[#This Row],[Scale]],$K$3:$K$7,$L$3:L$7,2)*D142)</f>
        <v/>
      </c>
      <c r="F142" s="25">
        <f>IF(Table1[[#This Row],[Quantity]]&gt;0,$F$8,0)</f>
        <v>0</v>
      </c>
      <c r="G142" t="s">
        <v>145</v>
      </c>
    </row>
    <row r="143" spans="2:7" x14ac:dyDescent="0.2">
      <c r="B143" s="1" t="s">
        <v>64</v>
      </c>
      <c r="C143" s="1" t="s">
        <v>9</v>
      </c>
      <c r="E143" s="26" t="str" cm="1">
        <f t="array" ref="E143">IF(F143=0,"",_xlfn.XLOOKUP(Table1[[#This Row],[Scale]],$K$3:$K$7,$L$3:L$7,2)*D143)</f>
        <v/>
      </c>
      <c r="F143" s="25">
        <f>IF(Table1[[#This Row],[Quantity]]&gt;0,$F$8,0)</f>
        <v>0</v>
      </c>
      <c r="G143" t="s">
        <v>146</v>
      </c>
    </row>
    <row r="144" spans="2:7" x14ac:dyDescent="0.2">
      <c r="B144" s="1" t="s">
        <v>64</v>
      </c>
      <c r="C144" s="1" t="s">
        <v>9</v>
      </c>
      <c r="E144" s="26" t="str" cm="1">
        <f t="array" ref="E144">IF(F144=0,"",_xlfn.XLOOKUP(Table1[[#This Row],[Scale]],$K$3:$K$7,$L$3:L$7,2)*D144)</f>
        <v/>
      </c>
      <c r="F144" s="25">
        <f>IF(Table1[[#This Row],[Quantity]]&gt;0,$F$8,0)</f>
        <v>0</v>
      </c>
      <c r="G144" t="s">
        <v>147</v>
      </c>
    </row>
    <row r="145" spans="2:7" x14ac:dyDescent="0.2">
      <c r="B145" s="1" t="s">
        <v>64</v>
      </c>
      <c r="C145" s="1" t="s">
        <v>9</v>
      </c>
      <c r="E145" s="26" t="str" cm="1">
        <f t="array" ref="E145">IF(F145=0,"",_xlfn.XLOOKUP(Table1[[#This Row],[Scale]],$K$3:$K$7,$L$3:L$7,2)*D145)</f>
        <v/>
      </c>
      <c r="F145" s="25">
        <f>IF(Table1[[#This Row],[Quantity]]&gt;0,$F$8,0)</f>
        <v>0</v>
      </c>
      <c r="G145" t="s">
        <v>148</v>
      </c>
    </row>
    <row r="146" spans="2:7" x14ac:dyDescent="0.2">
      <c r="B146" s="1" t="s">
        <v>64</v>
      </c>
      <c r="C146" s="1" t="s">
        <v>9</v>
      </c>
      <c r="E146" s="26" t="str" cm="1">
        <f t="array" ref="E146">IF(F146=0,"",_xlfn.XLOOKUP(Table1[[#This Row],[Scale]],$K$3:$K$7,$L$3:L$7,2)*D146)</f>
        <v/>
      </c>
      <c r="F146" s="25">
        <f>IF(Table1[[#This Row],[Quantity]]&gt;0,$F$8,0)</f>
        <v>0</v>
      </c>
      <c r="G146" t="s">
        <v>149</v>
      </c>
    </row>
    <row r="147" spans="2:7" x14ac:dyDescent="0.2">
      <c r="B147" s="1" t="s">
        <v>64</v>
      </c>
      <c r="C147" s="1" t="s">
        <v>9</v>
      </c>
      <c r="E147" s="26" t="str" cm="1">
        <f t="array" ref="E147">IF(F147=0,"",_xlfn.XLOOKUP(Table1[[#This Row],[Scale]],$K$3:$K$7,$L$3:L$7,2)*D147)</f>
        <v/>
      </c>
      <c r="F147" s="25">
        <f>IF(Table1[[#This Row],[Quantity]]&gt;0,$F$8,0)</f>
        <v>0</v>
      </c>
      <c r="G147" t="s">
        <v>150</v>
      </c>
    </row>
    <row r="148" spans="2:7" x14ac:dyDescent="0.2">
      <c r="B148" s="1" t="s">
        <v>64</v>
      </c>
      <c r="C148" s="1" t="s">
        <v>9</v>
      </c>
      <c r="E148" s="26" t="str" cm="1">
        <f t="array" ref="E148">IF(F148=0,"",_xlfn.XLOOKUP(Table1[[#This Row],[Scale]],$K$3:$K$7,$L$3:L$7,2)*D148)</f>
        <v/>
      </c>
      <c r="F148" s="25">
        <f>IF(Table1[[#This Row],[Quantity]]&gt;0,$F$8,0)</f>
        <v>0</v>
      </c>
      <c r="G148" t="s">
        <v>151</v>
      </c>
    </row>
    <row r="149" spans="2:7" x14ac:dyDescent="0.2">
      <c r="B149" s="1" t="s">
        <v>64</v>
      </c>
      <c r="C149" s="1" t="s">
        <v>9</v>
      </c>
      <c r="E149" s="26" t="str" cm="1">
        <f t="array" ref="E149">IF(F149=0,"",_xlfn.XLOOKUP(Table1[[#This Row],[Scale]],$K$3:$K$7,$L$3:L$7,2)*D149)</f>
        <v/>
      </c>
      <c r="F149" s="25">
        <f>IF(Table1[[#This Row],[Quantity]]&gt;0,$F$8,0)</f>
        <v>0</v>
      </c>
      <c r="G149" t="s">
        <v>152</v>
      </c>
    </row>
    <row r="150" spans="2:7" x14ac:dyDescent="0.2">
      <c r="B150" s="1" t="s">
        <v>64</v>
      </c>
      <c r="C150" s="1" t="s">
        <v>9</v>
      </c>
      <c r="E150" s="26" t="str" cm="1">
        <f t="array" ref="E150">IF(F150=0,"",_xlfn.XLOOKUP(Table1[[#This Row],[Scale]],$K$3:$K$7,$L$3:L$7,2)*D150)</f>
        <v/>
      </c>
      <c r="F150" s="25">
        <f>IF(Table1[[#This Row],[Quantity]]&gt;0,$F$8,0)</f>
        <v>0</v>
      </c>
      <c r="G150" t="s">
        <v>153</v>
      </c>
    </row>
    <row r="151" spans="2:7" x14ac:dyDescent="0.2">
      <c r="B151" s="1" t="s">
        <v>64</v>
      </c>
      <c r="C151" s="1" t="s">
        <v>9</v>
      </c>
      <c r="E151" s="26" t="str" cm="1">
        <f t="array" ref="E151">IF(F151=0,"",_xlfn.XLOOKUP(Table1[[#This Row],[Scale]],$K$3:$K$7,$L$3:L$7,2)*D151)</f>
        <v/>
      </c>
      <c r="F151" s="25">
        <f>IF(Table1[[#This Row],[Quantity]]&gt;0,$F$8,0)</f>
        <v>0</v>
      </c>
      <c r="G151" t="s">
        <v>154</v>
      </c>
    </row>
    <row r="152" spans="2:7" x14ac:dyDescent="0.2">
      <c r="B152" s="1" t="s">
        <v>64</v>
      </c>
      <c r="C152" s="1" t="s">
        <v>9</v>
      </c>
      <c r="E152" s="26" t="str" cm="1">
        <f t="array" ref="E152">IF(F152=0,"",_xlfn.XLOOKUP(Table1[[#This Row],[Scale]],$K$3:$K$7,$L$3:L$7,2)*D152)</f>
        <v/>
      </c>
      <c r="F152" s="25">
        <f>IF(Table1[[#This Row],[Quantity]]&gt;0,$F$8,0)</f>
        <v>0</v>
      </c>
      <c r="G152" t="s">
        <v>155</v>
      </c>
    </row>
    <row r="153" spans="2:7" x14ac:dyDescent="0.2">
      <c r="B153" s="1" t="s">
        <v>64</v>
      </c>
      <c r="C153" s="1" t="s">
        <v>9</v>
      </c>
      <c r="E153" s="26" t="str" cm="1">
        <f t="array" ref="E153">IF(F153=0,"",_xlfn.XLOOKUP(Table1[[#This Row],[Scale]],$K$3:$K$7,$L$3:L$7,2)*D153)</f>
        <v/>
      </c>
      <c r="F153" s="25">
        <f>IF(Table1[[#This Row],[Quantity]]&gt;0,$F$8,0)</f>
        <v>0</v>
      </c>
      <c r="G153" t="s">
        <v>156</v>
      </c>
    </row>
    <row r="154" spans="2:7" x14ac:dyDescent="0.2">
      <c r="B154" s="1" t="s">
        <v>64</v>
      </c>
      <c r="C154" s="1" t="s">
        <v>9</v>
      </c>
      <c r="E154" s="26" t="str" cm="1">
        <f t="array" ref="E154">IF(F154=0,"",_xlfn.XLOOKUP(Table1[[#This Row],[Scale]],$K$3:$K$7,$L$3:L$7,2)*D154)</f>
        <v/>
      </c>
      <c r="F154" s="25">
        <f>IF(Table1[[#This Row],[Quantity]]&gt;0,$F$8,0)</f>
        <v>0</v>
      </c>
      <c r="G154" t="s">
        <v>157</v>
      </c>
    </row>
    <row r="155" spans="2:7" x14ac:dyDescent="0.2">
      <c r="B155" s="1" t="s">
        <v>64</v>
      </c>
      <c r="C155" s="1" t="s">
        <v>9</v>
      </c>
      <c r="E155" s="26" t="str" cm="1">
        <f t="array" ref="E155">IF(F155=0,"",_xlfn.XLOOKUP(Table1[[#This Row],[Scale]],$K$3:$K$7,$L$3:L$7,2)*D155)</f>
        <v/>
      </c>
      <c r="F155" s="25">
        <f>IF(Table1[[#This Row],[Quantity]]&gt;0,$F$8,0)</f>
        <v>0</v>
      </c>
      <c r="G155" t="s">
        <v>158</v>
      </c>
    </row>
    <row r="156" spans="2:7" x14ac:dyDescent="0.2">
      <c r="B156" s="1" t="s">
        <v>64</v>
      </c>
      <c r="C156" s="1" t="s">
        <v>9</v>
      </c>
      <c r="E156" s="26" t="str" cm="1">
        <f t="array" ref="E156">IF(F156=0,"",_xlfn.XLOOKUP(Table1[[#This Row],[Scale]],$K$3:$K$7,$L$3:L$7,2)*D156)</f>
        <v/>
      </c>
      <c r="F156" s="25">
        <f>IF(Table1[[#This Row],[Quantity]]&gt;0,$F$8,0)</f>
        <v>0</v>
      </c>
      <c r="G156" t="s">
        <v>159</v>
      </c>
    </row>
    <row r="157" spans="2:7" x14ac:dyDescent="0.2">
      <c r="B157" s="1" t="s">
        <v>64</v>
      </c>
      <c r="C157" s="1" t="s">
        <v>6</v>
      </c>
      <c r="E157" s="26" t="str" cm="1">
        <f t="array" ref="E157">IF(F157=0,"",_xlfn.XLOOKUP(Table1[[#This Row],[Scale]],$K$3:$K$7,$L$3:L$7,2)*D157)</f>
        <v/>
      </c>
      <c r="F157" s="25">
        <f>IF(Table1[[#This Row],[Quantity]]&gt;0,$F$8,0)</f>
        <v>0</v>
      </c>
      <c r="G157" t="s">
        <v>160</v>
      </c>
    </row>
    <row r="158" spans="2:7" x14ac:dyDescent="0.2">
      <c r="B158" s="1" t="s">
        <v>64</v>
      </c>
      <c r="C158" s="1" t="s">
        <v>6</v>
      </c>
      <c r="E158" s="26" t="str" cm="1">
        <f t="array" ref="E158">IF(F158=0,"",_xlfn.XLOOKUP(Table1[[#This Row],[Scale]],$K$3:$K$7,$L$3:L$7,2)*D158)</f>
        <v/>
      </c>
      <c r="F158" s="25">
        <f>IF(Table1[[#This Row],[Quantity]]&gt;0,$F$8,0)</f>
        <v>0</v>
      </c>
      <c r="G158" t="s">
        <v>161</v>
      </c>
    </row>
    <row r="159" spans="2:7" x14ac:dyDescent="0.2">
      <c r="B159" s="1" t="s">
        <v>64</v>
      </c>
      <c r="C159" s="1" t="s">
        <v>6</v>
      </c>
      <c r="E159" s="26" t="str" cm="1">
        <f t="array" ref="E159">IF(F159=0,"",_xlfn.XLOOKUP(Table1[[#This Row],[Scale]],$K$3:$K$7,$L$3:L$7,2)*D159)</f>
        <v/>
      </c>
      <c r="F159" s="25">
        <f>IF(Table1[[#This Row],[Quantity]]&gt;0,$F$8,0)</f>
        <v>0</v>
      </c>
      <c r="G159" t="s">
        <v>162</v>
      </c>
    </row>
    <row r="160" spans="2:7" x14ac:dyDescent="0.2">
      <c r="B160" s="1" t="s">
        <v>64</v>
      </c>
      <c r="C160" s="1" t="s">
        <v>6</v>
      </c>
      <c r="E160" s="26" t="str" cm="1">
        <f t="array" ref="E160">IF(F160=0,"",_xlfn.XLOOKUP(Table1[[#This Row],[Scale]],$K$3:$K$7,$L$3:L$7,2)*D160)</f>
        <v/>
      </c>
      <c r="F160" s="25">
        <f>IF(Table1[[#This Row],[Quantity]]&gt;0,$F$8,0)</f>
        <v>0</v>
      </c>
      <c r="G160" t="s">
        <v>163</v>
      </c>
    </row>
    <row r="161" spans="2:7" x14ac:dyDescent="0.2">
      <c r="B161" s="1" t="s">
        <v>64</v>
      </c>
      <c r="C161" s="1" t="s">
        <v>6</v>
      </c>
      <c r="E161" s="26" t="str" cm="1">
        <f t="array" ref="E161">IF(F161=0,"",_xlfn.XLOOKUP(Table1[[#This Row],[Scale]],$K$3:$K$7,$L$3:L$7,2)*D161)</f>
        <v/>
      </c>
      <c r="F161" s="25">
        <f>IF(Table1[[#This Row],[Quantity]]&gt;0,$F$8,0)</f>
        <v>0</v>
      </c>
      <c r="G161" t="s">
        <v>164</v>
      </c>
    </row>
    <row r="162" spans="2:7" x14ac:dyDescent="0.2">
      <c r="B162" s="1" t="s">
        <v>64</v>
      </c>
      <c r="C162" s="1" t="s">
        <v>6</v>
      </c>
      <c r="E162" s="26" t="str" cm="1">
        <f t="array" ref="E162">IF(F162=0,"",_xlfn.XLOOKUP(Table1[[#This Row],[Scale]],$K$3:$K$7,$L$3:L$7,2)*D162)</f>
        <v/>
      </c>
      <c r="F162" s="25">
        <f>IF(Table1[[#This Row],[Quantity]]&gt;0,$F$8,0)</f>
        <v>0</v>
      </c>
      <c r="G162" t="s">
        <v>165</v>
      </c>
    </row>
    <row r="163" spans="2:7" x14ac:dyDescent="0.2">
      <c r="B163" s="1" t="s">
        <v>166</v>
      </c>
      <c r="C163" s="1" t="s">
        <v>9</v>
      </c>
      <c r="E163" s="26" t="str" cm="1">
        <f t="array" ref="E163">IF(F163=0,"",_xlfn.XLOOKUP(Table1[[#This Row],[Scale]],$K$3:$K$7,$L$3:L$7,2)*D163)</f>
        <v/>
      </c>
      <c r="F163" s="25">
        <f>IF(Table1[[#This Row],[Quantity]]&gt;0,$F$8,0)</f>
        <v>0</v>
      </c>
      <c r="G163" t="s">
        <v>167</v>
      </c>
    </row>
    <row r="164" spans="2:7" x14ac:dyDescent="0.2">
      <c r="B164" s="1" t="s">
        <v>166</v>
      </c>
      <c r="C164" s="1" t="s">
        <v>9</v>
      </c>
      <c r="E164" s="26" t="str" cm="1">
        <f t="array" ref="E164">IF(F164=0,"",_xlfn.XLOOKUP(Table1[[#This Row],[Scale]],$K$3:$K$7,$L$3:L$7,2)*D164)</f>
        <v/>
      </c>
      <c r="F164" s="25">
        <f>IF(Table1[[#This Row],[Quantity]]&gt;0,$F$8,0)</f>
        <v>0</v>
      </c>
      <c r="G164" t="s">
        <v>168</v>
      </c>
    </row>
    <row r="165" spans="2:7" x14ac:dyDescent="0.2">
      <c r="B165" s="1" t="s">
        <v>166</v>
      </c>
      <c r="C165" s="1" t="s">
        <v>9</v>
      </c>
      <c r="E165" s="26" t="str" cm="1">
        <f t="array" ref="E165">IF(F165=0,"",_xlfn.XLOOKUP(Table1[[#This Row],[Scale]],$K$3:$K$7,$L$3:L$7,2)*D165)</f>
        <v/>
      </c>
      <c r="F165" s="25">
        <f>IF(Table1[[#This Row],[Quantity]]&gt;0,$F$8,0)</f>
        <v>0</v>
      </c>
      <c r="G165" t="s">
        <v>169</v>
      </c>
    </row>
    <row r="166" spans="2:7" x14ac:dyDescent="0.2">
      <c r="B166" s="1" t="s">
        <v>166</v>
      </c>
      <c r="C166" s="1" t="s">
        <v>9</v>
      </c>
      <c r="E166" s="26" t="str" cm="1">
        <f t="array" ref="E166">IF(F166=0,"",_xlfn.XLOOKUP(Table1[[#This Row],[Scale]],$K$3:$K$7,$L$3:L$7,2)*D166)</f>
        <v/>
      </c>
      <c r="F166" s="25">
        <f>IF(Table1[[#This Row],[Quantity]]&gt;0,$F$8,0)</f>
        <v>0</v>
      </c>
      <c r="G166" t="s">
        <v>170</v>
      </c>
    </row>
    <row r="167" spans="2:7" x14ac:dyDescent="0.2">
      <c r="B167" s="1" t="s">
        <v>166</v>
      </c>
      <c r="C167" s="1" t="s">
        <v>9</v>
      </c>
      <c r="E167" s="26" t="str" cm="1">
        <f t="array" ref="E167">IF(F167=0,"",_xlfn.XLOOKUP(Table1[[#This Row],[Scale]],$K$3:$K$7,$L$3:L$7,2)*D167)</f>
        <v/>
      </c>
      <c r="F167" s="25">
        <f>IF(Table1[[#This Row],[Quantity]]&gt;0,$F$8,0)</f>
        <v>0</v>
      </c>
      <c r="G167" t="s">
        <v>171</v>
      </c>
    </row>
    <row r="168" spans="2:7" x14ac:dyDescent="0.2">
      <c r="B168" s="1" t="s">
        <v>166</v>
      </c>
      <c r="C168" s="1" t="s">
        <v>9</v>
      </c>
      <c r="E168" s="26" t="str" cm="1">
        <f t="array" ref="E168">IF(F168=0,"",_xlfn.XLOOKUP(Table1[[#This Row],[Scale]],$K$3:$K$7,$L$3:L$7,2)*D168)</f>
        <v/>
      </c>
      <c r="F168" s="25">
        <f>IF(Table1[[#This Row],[Quantity]]&gt;0,$F$8,0)</f>
        <v>0</v>
      </c>
      <c r="G168" t="s">
        <v>172</v>
      </c>
    </row>
    <row r="169" spans="2:7" x14ac:dyDescent="0.2">
      <c r="B169" s="1" t="s">
        <v>166</v>
      </c>
      <c r="C169" s="1" t="s">
        <v>9</v>
      </c>
      <c r="E169" s="26" t="str" cm="1">
        <f t="array" ref="E169">IF(F169=0,"",_xlfn.XLOOKUP(Table1[[#This Row],[Scale]],$K$3:$K$7,$L$3:L$7,2)*D169)</f>
        <v/>
      </c>
      <c r="F169" s="25">
        <f>IF(Table1[[#This Row],[Quantity]]&gt;0,$F$8,0)</f>
        <v>0</v>
      </c>
      <c r="G169" t="s">
        <v>173</v>
      </c>
    </row>
    <row r="170" spans="2:7" x14ac:dyDescent="0.2">
      <c r="B170" s="1" t="s">
        <v>166</v>
      </c>
      <c r="C170" s="1" t="s">
        <v>9</v>
      </c>
      <c r="E170" s="26" t="str" cm="1">
        <f t="array" ref="E170">IF(F170=0,"",_xlfn.XLOOKUP(Table1[[#This Row],[Scale]],$K$3:$K$7,$L$3:L$7,2)*D170)</f>
        <v/>
      </c>
      <c r="F170" s="25">
        <f>IF(Table1[[#This Row],[Quantity]]&gt;0,$F$8,0)</f>
        <v>0</v>
      </c>
      <c r="G170" t="s">
        <v>174</v>
      </c>
    </row>
    <row r="171" spans="2:7" x14ac:dyDescent="0.2">
      <c r="B171" s="1" t="s">
        <v>166</v>
      </c>
      <c r="C171" s="1" t="s">
        <v>9</v>
      </c>
      <c r="E171" s="26" t="str" cm="1">
        <f t="array" ref="E171">IF(F171=0,"",_xlfn.XLOOKUP(Table1[[#This Row],[Scale]],$K$3:$K$7,$L$3:L$7,2)*D171)</f>
        <v/>
      </c>
      <c r="F171" s="25">
        <f>IF(Table1[[#This Row],[Quantity]]&gt;0,$F$8,0)</f>
        <v>0</v>
      </c>
      <c r="G171" t="s">
        <v>175</v>
      </c>
    </row>
    <row r="172" spans="2:7" x14ac:dyDescent="0.2">
      <c r="B172" s="1" t="s">
        <v>166</v>
      </c>
      <c r="C172" s="1" t="s">
        <v>9</v>
      </c>
      <c r="E172" s="26" t="str" cm="1">
        <f t="array" ref="E172">IF(F172=0,"",_xlfn.XLOOKUP(Table1[[#This Row],[Scale]],$K$3:$K$7,$L$3:L$7,2)*D172)</f>
        <v/>
      </c>
      <c r="F172" s="25">
        <f>IF(Table1[[#This Row],[Quantity]]&gt;0,$F$8,0)</f>
        <v>0</v>
      </c>
      <c r="G172" t="s">
        <v>176</v>
      </c>
    </row>
    <row r="173" spans="2:7" x14ac:dyDescent="0.2">
      <c r="B173" s="1" t="s">
        <v>166</v>
      </c>
      <c r="C173" s="1" t="s">
        <v>9</v>
      </c>
      <c r="E173" s="26" t="str" cm="1">
        <f t="array" ref="E173">IF(F173=0,"",_xlfn.XLOOKUP(Table1[[#This Row],[Scale]],$K$3:$K$7,$L$3:L$7,2)*D173)</f>
        <v/>
      </c>
      <c r="F173" s="25">
        <f>IF(Table1[[#This Row],[Quantity]]&gt;0,$F$8,0)</f>
        <v>0</v>
      </c>
      <c r="G173" t="s">
        <v>177</v>
      </c>
    </row>
    <row r="174" spans="2:7" x14ac:dyDescent="0.2">
      <c r="B174" s="1" t="s">
        <v>166</v>
      </c>
      <c r="C174" s="1" t="s">
        <v>9</v>
      </c>
      <c r="E174" s="26" t="str" cm="1">
        <f t="array" ref="E174">IF(F174=0,"",_xlfn.XLOOKUP(Table1[[#This Row],[Scale]],$K$3:$K$7,$L$3:L$7,2)*D174)</f>
        <v/>
      </c>
      <c r="F174" s="25">
        <f>IF(Table1[[#This Row],[Quantity]]&gt;0,$F$8,0)</f>
        <v>0</v>
      </c>
      <c r="G174" t="s">
        <v>178</v>
      </c>
    </row>
    <row r="175" spans="2:7" x14ac:dyDescent="0.2">
      <c r="B175" s="1" t="s">
        <v>179</v>
      </c>
      <c r="C175" s="1" t="s">
        <v>9</v>
      </c>
      <c r="E175" s="26" t="str" cm="1">
        <f t="array" ref="E175">IF(F175=0,"",_xlfn.XLOOKUP(Table1[[#This Row],[Scale]],$K$3:$K$7,$L$3:L$7,2)*D175)</f>
        <v/>
      </c>
      <c r="F175" s="25">
        <f>IF(Table1[[#This Row],[Quantity]]&gt;0,$F$8,0)</f>
        <v>0</v>
      </c>
      <c r="G175" t="s">
        <v>180</v>
      </c>
    </row>
    <row r="176" spans="2:7" x14ac:dyDescent="0.2">
      <c r="B176" s="1" t="s">
        <v>181</v>
      </c>
      <c r="C176" s="1" t="s">
        <v>6</v>
      </c>
      <c r="E176" s="26" t="str" cm="1">
        <f t="array" ref="E176">IF(F176=0,"",_xlfn.XLOOKUP(Table1[[#This Row],[Scale]],$K$3:$K$7,$L$3:L$7,2)*D176)</f>
        <v/>
      </c>
      <c r="F176" s="25">
        <f>IF(Table1[[#This Row],[Quantity]]&gt;0,$F$8,0)</f>
        <v>0</v>
      </c>
      <c r="G176" t="s">
        <v>182</v>
      </c>
    </row>
    <row r="177" spans="2:7" x14ac:dyDescent="0.2">
      <c r="B177" s="1" t="s">
        <v>183</v>
      </c>
      <c r="C177" s="1" t="s">
        <v>41</v>
      </c>
      <c r="E177" s="26" t="str" cm="1">
        <f t="array" ref="E177">IF(F177=0,"",_xlfn.XLOOKUP(Table1[[#This Row],[Scale]],$K$3:$K$7,$L$3:L$7,2)*D177)</f>
        <v/>
      </c>
      <c r="F177" s="25">
        <f>IF(Table1[[#This Row],[Quantity]]&gt;0,$F$8,0)</f>
        <v>0</v>
      </c>
      <c r="G177" t="s">
        <v>184</v>
      </c>
    </row>
    <row r="178" spans="2:7" x14ac:dyDescent="0.2">
      <c r="B178" s="1" t="s">
        <v>183</v>
      </c>
      <c r="C178" s="1" t="s">
        <v>9</v>
      </c>
      <c r="E178" s="26" t="str" cm="1">
        <f t="array" ref="E178">IF(F178=0,"",_xlfn.XLOOKUP(Table1[[#This Row],[Scale]],$K$3:$K$7,$L$3:L$7,2)*D178)</f>
        <v/>
      </c>
      <c r="F178" s="25">
        <f>IF(Table1[[#This Row],[Quantity]]&gt;0,$F$8,0)</f>
        <v>0</v>
      </c>
      <c r="G178" t="s">
        <v>185</v>
      </c>
    </row>
    <row r="179" spans="2:7" x14ac:dyDescent="0.2">
      <c r="B179" s="1" t="s">
        <v>183</v>
      </c>
      <c r="C179" s="1" t="s">
        <v>9</v>
      </c>
      <c r="E179" s="26" t="str" cm="1">
        <f t="array" ref="E179">IF(F179=0,"",_xlfn.XLOOKUP(Table1[[#This Row],[Scale]],$K$3:$K$7,$L$3:L$7,2)*D179)</f>
        <v/>
      </c>
      <c r="F179" s="25">
        <f>IF(Table1[[#This Row],[Quantity]]&gt;0,$F$8,0)</f>
        <v>0</v>
      </c>
      <c r="G179" t="s">
        <v>186</v>
      </c>
    </row>
    <row r="180" spans="2:7" x14ac:dyDescent="0.2">
      <c r="B180" s="1" t="s">
        <v>183</v>
      </c>
      <c r="C180" s="1" t="s">
        <v>9</v>
      </c>
      <c r="E180" s="26" t="str" cm="1">
        <f t="array" ref="E180">IF(F180=0,"",_xlfn.XLOOKUP(Table1[[#This Row],[Scale]],$K$3:$K$7,$L$3:L$7,2)*D180)</f>
        <v/>
      </c>
      <c r="F180" s="25">
        <f>IF(Table1[[#This Row],[Quantity]]&gt;0,$F$8,0)</f>
        <v>0</v>
      </c>
      <c r="G180" t="s">
        <v>187</v>
      </c>
    </row>
    <row r="181" spans="2:7" x14ac:dyDescent="0.2">
      <c r="B181" s="1" t="s">
        <v>183</v>
      </c>
      <c r="C181" s="1" t="s">
        <v>9</v>
      </c>
      <c r="E181" s="26" t="str" cm="1">
        <f t="array" ref="E181">IF(F181=0,"",_xlfn.XLOOKUP(Table1[[#This Row],[Scale]],$K$3:$K$7,$L$3:L$7,2)*D181)</f>
        <v/>
      </c>
      <c r="F181" s="25">
        <f>IF(Table1[[#This Row],[Quantity]]&gt;0,$F$8,0)</f>
        <v>0</v>
      </c>
      <c r="G181" t="s">
        <v>188</v>
      </c>
    </row>
    <row r="182" spans="2:7" x14ac:dyDescent="0.2">
      <c r="B182" s="1" t="s">
        <v>183</v>
      </c>
      <c r="C182" s="1" t="s">
        <v>9</v>
      </c>
      <c r="E182" s="26" t="str" cm="1">
        <f t="array" ref="E182">IF(F182=0,"",_xlfn.XLOOKUP(Table1[[#This Row],[Scale]],$K$3:$K$7,$L$3:L$7,2)*D182)</f>
        <v/>
      </c>
      <c r="F182" s="25">
        <f>IF(Table1[[#This Row],[Quantity]]&gt;0,$F$8,0)</f>
        <v>0</v>
      </c>
      <c r="G182" t="s">
        <v>189</v>
      </c>
    </row>
    <row r="183" spans="2:7" x14ac:dyDescent="0.2">
      <c r="B183" s="1" t="s">
        <v>183</v>
      </c>
      <c r="C183" s="1" t="s">
        <v>9</v>
      </c>
      <c r="E183" s="26" t="str" cm="1">
        <f t="array" ref="E183">IF(F183=0,"",_xlfn.XLOOKUP(Table1[[#This Row],[Scale]],$K$3:$K$7,$L$3:L$7,2)*D183)</f>
        <v/>
      </c>
      <c r="F183" s="25">
        <f>IF(Table1[[#This Row],[Quantity]]&gt;0,$F$8,0)</f>
        <v>0</v>
      </c>
      <c r="G183" t="s">
        <v>190</v>
      </c>
    </row>
    <row r="184" spans="2:7" x14ac:dyDescent="0.2">
      <c r="B184" s="1" t="s">
        <v>183</v>
      </c>
      <c r="C184" s="1" t="s">
        <v>9</v>
      </c>
      <c r="E184" s="26" t="str" cm="1">
        <f t="array" ref="E184">IF(F184=0,"",_xlfn.XLOOKUP(Table1[[#This Row],[Scale]],$K$3:$K$7,$L$3:L$7,2)*D184)</f>
        <v/>
      </c>
      <c r="F184" s="25">
        <f>IF(Table1[[#This Row],[Quantity]]&gt;0,$F$8,0)</f>
        <v>0</v>
      </c>
      <c r="G184" t="s">
        <v>191</v>
      </c>
    </row>
    <row r="185" spans="2:7" x14ac:dyDescent="0.2">
      <c r="B185" s="1" t="s">
        <v>183</v>
      </c>
      <c r="C185" s="1" t="s">
        <v>9</v>
      </c>
      <c r="E185" s="26" t="str" cm="1">
        <f t="array" ref="E185">IF(F185=0,"",_xlfn.XLOOKUP(Table1[[#This Row],[Scale]],$K$3:$K$7,$L$3:L$7,2)*D185)</f>
        <v/>
      </c>
      <c r="F185" s="25">
        <f>IF(Table1[[#This Row],[Quantity]]&gt;0,$F$8,0)</f>
        <v>0</v>
      </c>
      <c r="G185" t="s">
        <v>192</v>
      </c>
    </row>
    <row r="186" spans="2:7" x14ac:dyDescent="0.2">
      <c r="B186" s="1" t="s">
        <v>183</v>
      </c>
      <c r="C186" s="1" t="s">
        <v>9</v>
      </c>
      <c r="E186" s="26" t="str" cm="1">
        <f t="array" ref="E186">IF(F186=0,"",_xlfn.XLOOKUP(Table1[[#This Row],[Scale]],$K$3:$K$7,$L$3:L$7,2)*D186)</f>
        <v/>
      </c>
      <c r="F186" s="25">
        <f>IF(Table1[[#This Row],[Quantity]]&gt;0,$F$8,0)</f>
        <v>0</v>
      </c>
      <c r="G186" t="s">
        <v>193</v>
      </c>
    </row>
    <row r="187" spans="2:7" x14ac:dyDescent="0.2">
      <c r="B187" s="1" t="s">
        <v>183</v>
      </c>
      <c r="C187" s="1" t="s">
        <v>9</v>
      </c>
      <c r="E187" s="26" t="str" cm="1">
        <f t="array" ref="E187">IF(F187=0,"",_xlfn.XLOOKUP(Table1[[#This Row],[Scale]],$K$3:$K$7,$L$3:L$7,2)*D187)</f>
        <v/>
      </c>
      <c r="F187" s="25">
        <f>IF(Table1[[#This Row],[Quantity]]&gt;0,$F$8,0)</f>
        <v>0</v>
      </c>
      <c r="G187" t="s">
        <v>194</v>
      </c>
    </row>
    <row r="188" spans="2:7" x14ac:dyDescent="0.2">
      <c r="B188" s="1" t="s">
        <v>183</v>
      </c>
      <c r="C188" s="1" t="s">
        <v>9</v>
      </c>
      <c r="E188" s="26" t="str" cm="1">
        <f t="array" ref="E188">IF(F188=0,"",_xlfn.XLOOKUP(Table1[[#This Row],[Scale]],$K$3:$K$7,$L$3:L$7,2)*D188)</f>
        <v/>
      </c>
      <c r="F188" s="25">
        <f>IF(Table1[[#This Row],[Quantity]]&gt;0,$F$8,0)</f>
        <v>0</v>
      </c>
      <c r="G188" t="s">
        <v>195</v>
      </c>
    </row>
    <row r="189" spans="2:7" x14ac:dyDescent="0.2">
      <c r="B189" s="1" t="s">
        <v>183</v>
      </c>
      <c r="C189" s="1" t="s">
        <v>9</v>
      </c>
      <c r="E189" s="26" t="str" cm="1">
        <f t="array" ref="E189">IF(F189=0,"",_xlfn.XLOOKUP(Table1[[#This Row],[Scale]],$K$3:$K$7,$L$3:L$7,2)*D189)</f>
        <v/>
      </c>
      <c r="F189" s="25">
        <f>IF(Table1[[#This Row],[Quantity]]&gt;0,$F$8,0)</f>
        <v>0</v>
      </c>
      <c r="G189" t="s">
        <v>196</v>
      </c>
    </row>
    <row r="190" spans="2:7" x14ac:dyDescent="0.2">
      <c r="B190" s="1" t="s">
        <v>183</v>
      </c>
      <c r="C190" s="1" t="s">
        <v>9</v>
      </c>
      <c r="E190" s="26" t="str" cm="1">
        <f t="array" ref="E190">IF(F190=0,"",_xlfn.XLOOKUP(Table1[[#This Row],[Scale]],$K$3:$K$7,$L$3:L$7,2)*D190)</f>
        <v/>
      </c>
      <c r="F190" s="25">
        <f>IF(Table1[[#This Row],[Quantity]]&gt;0,$F$8,0)</f>
        <v>0</v>
      </c>
      <c r="G190" t="s">
        <v>197</v>
      </c>
    </row>
    <row r="191" spans="2:7" x14ac:dyDescent="0.2">
      <c r="B191" s="1" t="s">
        <v>183</v>
      </c>
      <c r="C191" s="1" t="s">
        <v>9</v>
      </c>
      <c r="E191" s="26" t="str" cm="1">
        <f t="array" ref="E191">IF(F191=0,"",_xlfn.XLOOKUP(Table1[[#This Row],[Scale]],$K$3:$K$7,$L$3:L$7,2)*D191)</f>
        <v/>
      </c>
      <c r="F191" s="25">
        <f>IF(Table1[[#This Row],[Quantity]]&gt;0,$F$8,0)</f>
        <v>0</v>
      </c>
      <c r="G191" t="s">
        <v>198</v>
      </c>
    </row>
    <row r="192" spans="2:7" x14ac:dyDescent="0.2">
      <c r="B192" s="1" t="s">
        <v>183</v>
      </c>
      <c r="C192" s="1" t="s">
        <v>9</v>
      </c>
      <c r="E192" s="26" t="str" cm="1">
        <f t="array" ref="E192">IF(F192=0,"",_xlfn.XLOOKUP(Table1[[#This Row],[Scale]],$K$3:$K$7,$L$3:L$7,2)*D192)</f>
        <v/>
      </c>
      <c r="F192" s="25">
        <f>IF(Table1[[#This Row],[Quantity]]&gt;0,$F$8,0)</f>
        <v>0</v>
      </c>
      <c r="G192" t="s">
        <v>199</v>
      </c>
    </row>
    <row r="193" spans="2:7" x14ac:dyDescent="0.2">
      <c r="B193" s="1" t="s">
        <v>183</v>
      </c>
      <c r="C193" s="1" t="s">
        <v>9</v>
      </c>
      <c r="E193" s="26" t="str" cm="1">
        <f t="array" ref="E193">IF(F193=0,"",_xlfn.XLOOKUP(Table1[[#This Row],[Scale]],$K$3:$K$7,$L$3:L$7,2)*D193)</f>
        <v/>
      </c>
      <c r="F193" s="25">
        <f>IF(Table1[[#This Row],[Quantity]]&gt;0,$F$8,0)</f>
        <v>0</v>
      </c>
      <c r="G193" t="s">
        <v>200</v>
      </c>
    </row>
    <row r="194" spans="2:7" x14ac:dyDescent="0.2">
      <c r="B194" s="1" t="s">
        <v>201</v>
      </c>
      <c r="C194" s="1" t="s">
        <v>9</v>
      </c>
      <c r="E194" s="26" t="str" cm="1">
        <f t="array" ref="E194">IF(F194=0,"",_xlfn.XLOOKUP(Table1[[#This Row],[Scale]],$K$3:$K$7,$L$3:L$7,2)*D194)</f>
        <v/>
      </c>
      <c r="F194" s="25">
        <f>IF(Table1[[#This Row],[Quantity]]&gt;0,$F$8,0)</f>
        <v>0</v>
      </c>
      <c r="G194" t="s">
        <v>202</v>
      </c>
    </row>
    <row r="195" spans="2:7" x14ac:dyDescent="0.2">
      <c r="B195" s="1" t="s">
        <v>201</v>
      </c>
      <c r="C195" s="1" t="s">
        <v>9</v>
      </c>
      <c r="E195" s="26" t="str" cm="1">
        <f t="array" ref="E195">IF(F195=0,"",_xlfn.XLOOKUP(Table1[[#This Row],[Scale]],$K$3:$K$7,$L$3:L$7,2)*D195)</f>
        <v/>
      </c>
      <c r="F195" s="25">
        <f>IF(Table1[[#This Row],[Quantity]]&gt;0,$F$8,0)</f>
        <v>0</v>
      </c>
      <c r="G195" t="s">
        <v>203</v>
      </c>
    </row>
    <row r="196" spans="2:7" x14ac:dyDescent="0.2">
      <c r="B196" s="1" t="s">
        <v>201</v>
      </c>
      <c r="C196" s="1" t="s">
        <v>9</v>
      </c>
      <c r="E196" s="26" t="str" cm="1">
        <f t="array" ref="E196">IF(F196=0,"",_xlfn.XLOOKUP(Table1[[#This Row],[Scale]],$K$3:$K$7,$L$3:L$7,2)*D196)</f>
        <v/>
      </c>
      <c r="F196" s="25">
        <f>IF(Table1[[#This Row],[Quantity]]&gt;0,$F$8,0)</f>
        <v>0</v>
      </c>
      <c r="G196" t="s">
        <v>204</v>
      </c>
    </row>
    <row r="197" spans="2:7" x14ac:dyDescent="0.2">
      <c r="B197" s="1" t="s">
        <v>201</v>
      </c>
      <c r="C197" s="1" t="s">
        <v>9</v>
      </c>
      <c r="E197" s="26" t="str" cm="1">
        <f t="array" ref="E197">IF(F197=0,"",_xlfn.XLOOKUP(Table1[[#This Row],[Scale]],$K$3:$K$7,$L$3:L$7,2)*D197)</f>
        <v/>
      </c>
      <c r="F197" s="25">
        <f>IF(Table1[[#This Row],[Quantity]]&gt;0,$F$8,0)</f>
        <v>0</v>
      </c>
      <c r="G197" t="s">
        <v>205</v>
      </c>
    </row>
    <row r="198" spans="2:7" x14ac:dyDescent="0.2">
      <c r="B198" s="1" t="s">
        <v>201</v>
      </c>
      <c r="C198" s="1" t="s">
        <v>9</v>
      </c>
      <c r="E198" s="26" t="str" cm="1">
        <f t="array" ref="E198">IF(F198=0,"",_xlfn.XLOOKUP(Table1[[#This Row],[Scale]],$K$3:$K$7,$L$3:L$7,2)*D198)</f>
        <v/>
      </c>
      <c r="F198" s="25">
        <f>IF(Table1[[#This Row],[Quantity]]&gt;0,$F$8,0)</f>
        <v>0</v>
      </c>
      <c r="G198" t="s">
        <v>206</v>
      </c>
    </row>
    <row r="199" spans="2:7" x14ac:dyDescent="0.2">
      <c r="B199" s="1" t="s">
        <v>201</v>
      </c>
      <c r="C199" s="1" t="s">
        <v>9</v>
      </c>
      <c r="E199" s="26" t="str" cm="1">
        <f t="array" ref="E199">IF(F199=0,"",_xlfn.XLOOKUP(Table1[[#This Row],[Scale]],$K$3:$K$7,$L$3:L$7,2)*D199)</f>
        <v/>
      </c>
      <c r="F199" s="25">
        <f>IF(Table1[[#This Row],[Quantity]]&gt;0,$F$8,0)</f>
        <v>0</v>
      </c>
      <c r="G199" t="s">
        <v>207</v>
      </c>
    </row>
    <row r="200" spans="2:7" x14ac:dyDescent="0.2">
      <c r="B200" s="1" t="s">
        <v>201</v>
      </c>
      <c r="C200" s="1" t="s">
        <v>9</v>
      </c>
      <c r="E200" s="26" t="str" cm="1">
        <f t="array" ref="E200">IF(F200=0,"",_xlfn.XLOOKUP(Table1[[#This Row],[Scale]],$K$3:$K$7,$L$3:L$7,2)*D200)</f>
        <v/>
      </c>
      <c r="F200" s="25">
        <f>IF(Table1[[#This Row],[Quantity]]&gt;0,$F$8,0)</f>
        <v>0</v>
      </c>
      <c r="G200" t="s">
        <v>208</v>
      </c>
    </row>
    <row r="201" spans="2:7" x14ac:dyDescent="0.2">
      <c r="B201" s="1" t="s">
        <v>209</v>
      </c>
      <c r="C201" s="1" t="s">
        <v>6</v>
      </c>
      <c r="E201" s="26" t="str" cm="1">
        <f t="array" ref="E201">IF(F201=0,"",_xlfn.XLOOKUP(Table1[[#This Row],[Scale]],$K$3:$K$7,$L$3:L$7,2)*D201)</f>
        <v/>
      </c>
      <c r="F201" s="25">
        <f>IF(Table1[[#This Row],[Quantity]]&gt;0,$F$8,0)</f>
        <v>0</v>
      </c>
      <c r="G201" t="s">
        <v>210</v>
      </c>
    </row>
    <row r="202" spans="2:7" x14ac:dyDescent="0.2">
      <c r="B202" s="1" t="s">
        <v>209</v>
      </c>
      <c r="C202" s="1" t="s">
        <v>6</v>
      </c>
      <c r="E202" s="26" t="str" cm="1">
        <f t="array" ref="E202">IF(F202=0,"",_xlfn.XLOOKUP(Table1[[#This Row],[Scale]],$K$3:$K$7,$L$3:L$7,2)*D202)</f>
        <v/>
      </c>
      <c r="F202" s="25">
        <f>IF(Table1[[#This Row],[Quantity]]&gt;0,$F$8,0)</f>
        <v>0</v>
      </c>
      <c r="G202" t="s">
        <v>211</v>
      </c>
    </row>
    <row r="203" spans="2:7" x14ac:dyDescent="0.2">
      <c r="B203" s="1" t="s">
        <v>209</v>
      </c>
      <c r="C203" s="1" t="s">
        <v>6</v>
      </c>
      <c r="E203" s="26" t="str" cm="1">
        <f t="array" ref="E203">IF(F203=0,"",_xlfn.XLOOKUP(Table1[[#This Row],[Scale]],$K$3:$K$7,$L$3:L$7,2)*D203)</f>
        <v/>
      </c>
      <c r="F203" s="25">
        <f>IF(Table1[[#This Row],[Quantity]]&gt;0,$F$8,0)</f>
        <v>0</v>
      </c>
      <c r="G203" t="s">
        <v>212</v>
      </c>
    </row>
    <row r="204" spans="2:7" x14ac:dyDescent="0.2">
      <c r="B204" s="1" t="s">
        <v>209</v>
      </c>
      <c r="C204" s="1" t="s">
        <v>6</v>
      </c>
      <c r="E204" s="26" t="str" cm="1">
        <f t="array" ref="E204">IF(F204=0,"",_xlfn.XLOOKUP(Table1[[#This Row],[Scale]],$K$3:$K$7,$L$3:L$7,2)*D204)</f>
        <v/>
      </c>
      <c r="F204" s="25">
        <f>IF(Table1[[#This Row],[Quantity]]&gt;0,$F$8,0)</f>
        <v>0</v>
      </c>
      <c r="G204" t="s">
        <v>213</v>
      </c>
    </row>
    <row r="205" spans="2:7" x14ac:dyDescent="0.2">
      <c r="B205" s="1" t="s">
        <v>214</v>
      </c>
      <c r="C205" s="1" t="s">
        <v>9</v>
      </c>
      <c r="E205" s="26" t="str" cm="1">
        <f t="array" ref="E205">IF(F205=0,"",_xlfn.XLOOKUP(Table1[[#This Row],[Scale]],$K$3:$K$7,$L$3:L$7,2)*D205)</f>
        <v/>
      </c>
      <c r="F205" s="25">
        <f>IF(Table1[[#This Row],[Quantity]]&gt;0,$F$8,0)</f>
        <v>0</v>
      </c>
      <c r="G205" t="s">
        <v>215</v>
      </c>
    </row>
    <row r="206" spans="2:7" x14ac:dyDescent="0.2">
      <c r="B206" s="1" t="s">
        <v>214</v>
      </c>
      <c r="C206" s="1" t="s">
        <v>9</v>
      </c>
      <c r="E206" s="26" t="str" cm="1">
        <f t="array" ref="E206">IF(F206=0,"",_xlfn.XLOOKUP(Table1[[#This Row],[Scale]],$K$3:$K$7,$L$3:L$7,2)*D206)</f>
        <v/>
      </c>
      <c r="F206" s="25">
        <f>IF(Table1[[#This Row],[Quantity]]&gt;0,$F$8,0)</f>
        <v>0</v>
      </c>
      <c r="G206" t="s">
        <v>216</v>
      </c>
    </row>
    <row r="207" spans="2:7" x14ac:dyDescent="0.2">
      <c r="B207" s="1" t="s">
        <v>214</v>
      </c>
      <c r="C207" s="1" t="s">
        <v>9</v>
      </c>
      <c r="E207" s="26" t="str" cm="1">
        <f t="array" ref="E207">IF(F207=0,"",_xlfn.XLOOKUP(Table1[[#This Row],[Scale]],$K$3:$K$7,$L$3:L$7,2)*D207)</f>
        <v/>
      </c>
      <c r="F207" s="25">
        <f>IF(Table1[[#This Row],[Quantity]]&gt;0,$F$8,0)</f>
        <v>0</v>
      </c>
      <c r="G207" t="s">
        <v>217</v>
      </c>
    </row>
    <row r="208" spans="2:7" x14ac:dyDescent="0.2">
      <c r="B208" s="1" t="s">
        <v>214</v>
      </c>
      <c r="C208" s="1" t="s">
        <v>9</v>
      </c>
      <c r="E208" s="26" t="str" cm="1">
        <f t="array" ref="E208">IF(F208=0,"",_xlfn.XLOOKUP(Table1[[#This Row],[Scale]],$K$3:$K$7,$L$3:L$7,2)*D208)</f>
        <v/>
      </c>
      <c r="F208" s="25">
        <f>IF(Table1[[#This Row],[Quantity]]&gt;0,$F$8,0)</f>
        <v>0</v>
      </c>
      <c r="G208" t="s">
        <v>218</v>
      </c>
    </row>
    <row r="209" spans="2:7" x14ac:dyDescent="0.2">
      <c r="B209" s="1" t="s">
        <v>214</v>
      </c>
      <c r="C209" s="1" t="s">
        <v>9</v>
      </c>
      <c r="E209" s="26" t="str" cm="1">
        <f t="array" ref="E209">IF(F209=0,"",_xlfn.XLOOKUP(Table1[[#This Row],[Scale]],$K$3:$K$7,$L$3:L$7,2)*D209)</f>
        <v/>
      </c>
      <c r="F209" s="25">
        <f>IF(Table1[[#This Row],[Quantity]]&gt;0,$F$8,0)</f>
        <v>0</v>
      </c>
      <c r="G209" t="s">
        <v>219</v>
      </c>
    </row>
    <row r="210" spans="2:7" x14ac:dyDescent="0.2">
      <c r="B210" s="1" t="s">
        <v>214</v>
      </c>
      <c r="C210" s="1" t="s">
        <v>9</v>
      </c>
      <c r="E210" s="26" t="str" cm="1">
        <f t="array" ref="E210">IF(F210=0,"",_xlfn.XLOOKUP(Table1[[#This Row],[Scale]],$K$3:$K$7,$L$3:L$7,2)*D210)</f>
        <v/>
      </c>
      <c r="F210" s="25">
        <f>IF(Table1[[#This Row],[Quantity]]&gt;0,$F$8,0)</f>
        <v>0</v>
      </c>
      <c r="G210" t="s">
        <v>220</v>
      </c>
    </row>
    <row r="211" spans="2:7" x14ac:dyDescent="0.2">
      <c r="B211" s="1" t="s">
        <v>214</v>
      </c>
      <c r="C211" s="1" t="s">
        <v>9</v>
      </c>
      <c r="E211" s="26" t="str" cm="1">
        <f t="array" ref="E211">IF(F211=0,"",_xlfn.XLOOKUP(Table1[[#This Row],[Scale]],$K$3:$K$7,$L$3:L$7,2)*D211)</f>
        <v/>
      </c>
      <c r="F211" s="25">
        <f>IF(Table1[[#This Row],[Quantity]]&gt;0,$F$8,0)</f>
        <v>0</v>
      </c>
      <c r="G211" t="s">
        <v>221</v>
      </c>
    </row>
    <row r="212" spans="2:7" x14ac:dyDescent="0.2">
      <c r="B212" s="1" t="s">
        <v>214</v>
      </c>
      <c r="C212" s="1" t="s">
        <v>9</v>
      </c>
      <c r="E212" s="26" t="str" cm="1">
        <f t="array" ref="E212">IF(F212=0,"",_xlfn.XLOOKUP(Table1[[#This Row],[Scale]],$K$3:$K$7,$L$3:L$7,2)*D212)</f>
        <v/>
      </c>
      <c r="F212" s="25">
        <f>IF(Table1[[#This Row],[Quantity]]&gt;0,$F$8,0)</f>
        <v>0</v>
      </c>
      <c r="G212" t="s">
        <v>222</v>
      </c>
    </row>
    <row r="213" spans="2:7" x14ac:dyDescent="0.2">
      <c r="B213" s="1" t="s">
        <v>223</v>
      </c>
      <c r="C213" s="1" t="s">
        <v>6</v>
      </c>
      <c r="E213" s="26" t="str" cm="1">
        <f t="array" ref="E213">IF(F213=0,"",_xlfn.XLOOKUP(Table1[[#This Row],[Scale]],$K$3:$K$7,$L$3:L$7,2)*D213)</f>
        <v/>
      </c>
      <c r="F213" s="25">
        <f>IF(Table1[[#This Row],[Quantity]]&gt;0,$F$8,0)</f>
        <v>0</v>
      </c>
      <c r="G213" t="s">
        <v>224</v>
      </c>
    </row>
    <row r="214" spans="2:7" x14ac:dyDescent="0.2">
      <c r="B214" s="1" t="s">
        <v>223</v>
      </c>
      <c r="C214" s="1" t="s">
        <v>6</v>
      </c>
      <c r="E214" s="26" t="str" cm="1">
        <f t="array" ref="E214">IF(F214=0,"",_xlfn.XLOOKUP(Table1[[#This Row],[Scale]],$K$3:$K$7,$L$3:L$7,2)*D214)</f>
        <v/>
      </c>
      <c r="F214" s="25">
        <f>IF(Table1[[#This Row],[Quantity]]&gt;0,$F$8,0)</f>
        <v>0</v>
      </c>
      <c r="G214" t="s">
        <v>225</v>
      </c>
    </row>
    <row r="215" spans="2:7" x14ac:dyDescent="0.2">
      <c r="B215" s="1" t="s">
        <v>226</v>
      </c>
      <c r="C215" s="1" t="s">
        <v>9</v>
      </c>
      <c r="E215" s="26" t="str" cm="1">
        <f t="array" ref="E215">IF(F215=0,"",_xlfn.XLOOKUP(Table1[[#This Row],[Scale]],$K$3:$K$7,$L$3:L$7,2)*D215)</f>
        <v/>
      </c>
      <c r="F215" s="25">
        <f>IF(Table1[[#This Row],[Quantity]]&gt;0,$F$8,0)</f>
        <v>0</v>
      </c>
      <c r="G215" t="s">
        <v>227</v>
      </c>
    </row>
    <row r="216" spans="2:7" x14ac:dyDescent="0.2">
      <c r="B216" s="1" t="s">
        <v>226</v>
      </c>
      <c r="C216" s="1" t="s">
        <v>9</v>
      </c>
      <c r="E216" s="26" t="str" cm="1">
        <f t="array" ref="E216">IF(F216=0,"",_xlfn.XLOOKUP(Table1[[#This Row],[Scale]],$K$3:$K$7,$L$3:L$7,2)*D216)</f>
        <v/>
      </c>
      <c r="F216" s="25">
        <f>IF(Table1[[#This Row],[Quantity]]&gt;0,$F$8,0)</f>
        <v>0</v>
      </c>
      <c r="G216" t="s">
        <v>228</v>
      </c>
    </row>
    <row r="217" spans="2:7" x14ac:dyDescent="0.2">
      <c r="B217" s="1" t="s">
        <v>226</v>
      </c>
      <c r="C217" s="1" t="s">
        <v>9</v>
      </c>
      <c r="E217" s="26" t="str" cm="1">
        <f t="array" ref="E217">IF(F217=0,"",_xlfn.XLOOKUP(Table1[[#This Row],[Scale]],$K$3:$K$7,$L$3:L$7,2)*D217)</f>
        <v/>
      </c>
      <c r="F217" s="25">
        <f>IF(Table1[[#This Row],[Quantity]]&gt;0,$F$8,0)</f>
        <v>0</v>
      </c>
      <c r="G217" t="s">
        <v>229</v>
      </c>
    </row>
    <row r="218" spans="2:7" x14ac:dyDescent="0.2">
      <c r="B218" s="1" t="s">
        <v>226</v>
      </c>
      <c r="C218" s="1" t="s">
        <v>9</v>
      </c>
      <c r="E218" s="26" t="str" cm="1">
        <f t="array" ref="E218">IF(F218=0,"",_xlfn.XLOOKUP(Table1[[#This Row],[Scale]],$K$3:$K$7,$L$3:L$7,2)*D218)</f>
        <v/>
      </c>
      <c r="F218" s="25">
        <f>IF(Table1[[#This Row],[Quantity]]&gt;0,$F$8,0)</f>
        <v>0</v>
      </c>
      <c r="G218" t="s">
        <v>230</v>
      </c>
    </row>
    <row r="219" spans="2:7" x14ac:dyDescent="0.2">
      <c r="B219" s="1" t="s">
        <v>226</v>
      </c>
      <c r="C219" s="1" t="s">
        <v>9</v>
      </c>
      <c r="E219" s="26" t="str" cm="1">
        <f t="array" ref="E219">IF(F219=0,"",_xlfn.XLOOKUP(Table1[[#This Row],[Scale]],$K$3:$K$7,$L$3:L$7,2)*D219)</f>
        <v/>
      </c>
      <c r="F219" s="25">
        <f>IF(Table1[[#This Row],[Quantity]]&gt;0,$F$8,0)</f>
        <v>0</v>
      </c>
      <c r="G219" t="s">
        <v>231</v>
      </c>
    </row>
    <row r="220" spans="2:7" x14ac:dyDescent="0.2">
      <c r="B220" s="1" t="s">
        <v>232</v>
      </c>
      <c r="C220" s="1" t="s">
        <v>9</v>
      </c>
      <c r="E220" s="26" t="str" cm="1">
        <f t="array" ref="E220">IF(F220=0,"",_xlfn.XLOOKUP(Table1[[#This Row],[Scale]],$K$3:$K$7,$L$3:L$7,2)*D220)</f>
        <v/>
      </c>
      <c r="F220" s="25">
        <f>IF(Table1[[#This Row],[Quantity]]&gt;0,$F$8,0)</f>
        <v>0</v>
      </c>
      <c r="G220" t="s">
        <v>233</v>
      </c>
    </row>
    <row r="221" spans="2:7" x14ac:dyDescent="0.2">
      <c r="B221" s="1" t="s">
        <v>232</v>
      </c>
      <c r="C221" s="1" t="s">
        <v>9</v>
      </c>
      <c r="E221" s="26" t="str" cm="1">
        <f t="array" ref="E221">IF(F221=0,"",_xlfn.XLOOKUP(Table1[[#This Row],[Scale]],$K$3:$K$7,$L$3:L$7,2)*D221)</f>
        <v/>
      </c>
      <c r="F221" s="25">
        <f>IF(Table1[[#This Row],[Quantity]]&gt;0,$F$8,0)</f>
        <v>0</v>
      </c>
      <c r="G221" t="s">
        <v>234</v>
      </c>
    </row>
    <row r="222" spans="2:7" x14ac:dyDescent="0.2">
      <c r="B222" s="1" t="s">
        <v>232</v>
      </c>
      <c r="C222" s="1" t="s">
        <v>9</v>
      </c>
      <c r="E222" s="26" t="str" cm="1">
        <f t="array" ref="E222">IF(F222=0,"",_xlfn.XLOOKUP(Table1[[#This Row],[Scale]],$K$3:$K$7,$L$3:L$7,2)*D222)</f>
        <v/>
      </c>
      <c r="F222" s="25">
        <f>IF(Table1[[#This Row],[Quantity]]&gt;0,$F$8,0)</f>
        <v>0</v>
      </c>
      <c r="G222" t="s">
        <v>235</v>
      </c>
    </row>
    <row r="223" spans="2:7" x14ac:dyDescent="0.2">
      <c r="B223" s="1" t="s">
        <v>232</v>
      </c>
      <c r="C223" s="1" t="s">
        <v>9</v>
      </c>
      <c r="E223" s="26" t="str" cm="1">
        <f t="array" ref="E223">IF(F223=0,"",_xlfn.XLOOKUP(Table1[[#This Row],[Scale]],$K$3:$K$7,$L$3:L$7,2)*D223)</f>
        <v/>
      </c>
      <c r="F223" s="25">
        <f>IF(Table1[[#This Row],[Quantity]]&gt;0,$F$8,0)</f>
        <v>0</v>
      </c>
      <c r="G223" t="s">
        <v>236</v>
      </c>
    </row>
    <row r="224" spans="2:7" x14ac:dyDescent="0.2">
      <c r="B224" s="1" t="s">
        <v>232</v>
      </c>
      <c r="C224" s="1" t="s">
        <v>9</v>
      </c>
      <c r="E224" s="26" t="str" cm="1">
        <f t="array" ref="E224">IF(F224=0,"",_xlfn.XLOOKUP(Table1[[#This Row],[Scale]],$K$3:$K$7,$L$3:L$7,2)*D224)</f>
        <v/>
      </c>
      <c r="F224" s="25">
        <f>IF(Table1[[#This Row],[Quantity]]&gt;0,$F$8,0)</f>
        <v>0</v>
      </c>
      <c r="G224" t="s">
        <v>237</v>
      </c>
    </row>
    <row r="225" spans="2:7" x14ac:dyDescent="0.2">
      <c r="B225" s="1" t="s">
        <v>232</v>
      </c>
      <c r="C225" s="1" t="s">
        <v>9</v>
      </c>
      <c r="E225" s="26" t="str" cm="1">
        <f t="array" ref="E225">IF(F225=0,"",_xlfn.XLOOKUP(Table1[[#This Row],[Scale]],$K$3:$K$7,$L$3:L$7,2)*D225)</f>
        <v/>
      </c>
      <c r="F225" s="25">
        <f>IF(Table1[[#This Row],[Quantity]]&gt;0,$F$8,0)</f>
        <v>0</v>
      </c>
      <c r="G225" t="s">
        <v>238</v>
      </c>
    </row>
    <row r="226" spans="2:7" x14ac:dyDescent="0.2">
      <c r="B226" s="1" t="s">
        <v>232</v>
      </c>
      <c r="C226" s="1" t="s">
        <v>9</v>
      </c>
      <c r="E226" s="26" t="str" cm="1">
        <f t="array" ref="E226">IF(F226=0,"",_xlfn.XLOOKUP(Table1[[#This Row],[Scale]],$K$3:$K$7,$L$3:L$7,2)*D226)</f>
        <v/>
      </c>
      <c r="F226" s="25">
        <f>IF(Table1[[#This Row],[Quantity]]&gt;0,$F$8,0)</f>
        <v>0</v>
      </c>
      <c r="G226" t="s">
        <v>239</v>
      </c>
    </row>
    <row r="227" spans="2:7" x14ac:dyDescent="0.2">
      <c r="B227" s="1" t="s">
        <v>232</v>
      </c>
      <c r="C227" s="1" t="s">
        <v>9</v>
      </c>
      <c r="E227" s="26" t="str" cm="1">
        <f t="array" ref="E227">IF(F227=0,"",_xlfn.XLOOKUP(Table1[[#This Row],[Scale]],$K$3:$K$7,$L$3:L$7,2)*D227)</f>
        <v/>
      </c>
      <c r="F227" s="25">
        <f>IF(Table1[[#This Row],[Quantity]]&gt;0,$F$8,0)</f>
        <v>0</v>
      </c>
      <c r="G227" t="s">
        <v>240</v>
      </c>
    </row>
    <row r="228" spans="2:7" x14ac:dyDescent="0.2">
      <c r="B228" s="1" t="s">
        <v>232</v>
      </c>
      <c r="C228" s="1" t="s">
        <v>9</v>
      </c>
      <c r="E228" s="26" t="str" cm="1">
        <f t="array" ref="E228">IF(F228=0,"",_xlfn.XLOOKUP(Table1[[#This Row],[Scale]],$K$3:$K$7,$L$3:L$7,2)*D228)</f>
        <v/>
      </c>
      <c r="F228" s="25">
        <f>IF(Table1[[#This Row],[Quantity]]&gt;0,$F$8,0)</f>
        <v>0</v>
      </c>
      <c r="G228" t="s">
        <v>241</v>
      </c>
    </row>
    <row r="229" spans="2:7" x14ac:dyDescent="0.2">
      <c r="B229" s="1" t="s">
        <v>232</v>
      </c>
      <c r="C229" s="1" t="s">
        <v>9</v>
      </c>
      <c r="E229" s="26" t="str" cm="1">
        <f t="array" ref="E229">IF(F229=0,"",_xlfn.XLOOKUP(Table1[[#This Row],[Scale]],$K$3:$K$7,$L$3:L$7,2)*D229)</f>
        <v/>
      </c>
      <c r="F229" s="25">
        <f>IF(Table1[[#This Row],[Quantity]]&gt;0,$F$8,0)</f>
        <v>0</v>
      </c>
      <c r="G229" t="s">
        <v>242</v>
      </c>
    </row>
    <row r="230" spans="2:7" x14ac:dyDescent="0.2">
      <c r="B230" s="1" t="s">
        <v>232</v>
      </c>
      <c r="C230" s="1" t="s">
        <v>9</v>
      </c>
      <c r="E230" s="26" t="str" cm="1">
        <f t="array" ref="E230">IF(F230=0,"",_xlfn.XLOOKUP(Table1[[#This Row],[Scale]],$K$3:$K$7,$L$3:L$7,2)*D230)</f>
        <v/>
      </c>
      <c r="F230" s="25">
        <f>IF(Table1[[#This Row],[Quantity]]&gt;0,$F$8,0)</f>
        <v>0</v>
      </c>
      <c r="G230" t="s">
        <v>243</v>
      </c>
    </row>
    <row r="231" spans="2:7" x14ac:dyDescent="0.2">
      <c r="B231" s="1" t="s">
        <v>232</v>
      </c>
      <c r="C231" s="1" t="s">
        <v>9</v>
      </c>
      <c r="E231" s="26" t="str" cm="1">
        <f t="array" ref="E231">IF(F231=0,"",_xlfn.XLOOKUP(Table1[[#This Row],[Scale]],$K$3:$K$7,$L$3:L$7,2)*D231)</f>
        <v/>
      </c>
      <c r="F231" s="25">
        <f>IF(Table1[[#This Row],[Quantity]]&gt;0,$F$8,0)</f>
        <v>0</v>
      </c>
      <c r="G231" t="s">
        <v>244</v>
      </c>
    </row>
    <row r="232" spans="2:7" x14ac:dyDescent="0.2">
      <c r="B232" s="1" t="s">
        <v>232</v>
      </c>
      <c r="C232" s="1" t="s">
        <v>9</v>
      </c>
      <c r="E232" s="26" t="str" cm="1">
        <f t="array" ref="E232">IF(F232=0,"",_xlfn.XLOOKUP(Table1[[#This Row],[Scale]],$K$3:$K$7,$L$3:L$7,2)*D232)</f>
        <v/>
      </c>
      <c r="F232" s="25">
        <f>IF(Table1[[#This Row],[Quantity]]&gt;0,$F$8,0)</f>
        <v>0</v>
      </c>
      <c r="G232" t="s">
        <v>245</v>
      </c>
    </row>
    <row r="233" spans="2:7" x14ac:dyDescent="0.2">
      <c r="B233" s="1" t="s">
        <v>232</v>
      </c>
      <c r="C233" s="1" t="s">
        <v>9</v>
      </c>
      <c r="E233" s="26" t="str" cm="1">
        <f t="array" ref="E233">IF(F233=0,"",_xlfn.XLOOKUP(Table1[[#This Row],[Scale]],$K$3:$K$7,$L$3:L$7,2)*D233)</f>
        <v/>
      </c>
      <c r="F233" s="25">
        <f>IF(Table1[[#This Row],[Quantity]]&gt;0,$F$8,0)</f>
        <v>0</v>
      </c>
      <c r="G233" t="s">
        <v>246</v>
      </c>
    </row>
    <row r="234" spans="2:7" x14ac:dyDescent="0.2">
      <c r="B234" s="1" t="s">
        <v>232</v>
      </c>
      <c r="C234" s="1" t="s">
        <v>9</v>
      </c>
      <c r="E234" s="26" t="str" cm="1">
        <f t="array" ref="E234">IF(F234=0,"",_xlfn.XLOOKUP(Table1[[#This Row],[Scale]],$K$3:$K$7,$L$3:L$7,2)*D234)</f>
        <v/>
      </c>
      <c r="F234" s="25">
        <f>IF(Table1[[#This Row],[Quantity]]&gt;0,$F$8,0)</f>
        <v>0</v>
      </c>
      <c r="G234" t="s">
        <v>247</v>
      </c>
    </row>
    <row r="235" spans="2:7" x14ac:dyDescent="0.2">
      <c r="B235" s="1" t="s">
        <v>232</v>
      </c>
      <c r="C235" s="1" t="s">
        <v>9</v>
      </c>
      <c r="E235" s="26" t="str" cm="1">
        <f t="array" ref="E235">IF(F235=0,"",_xlfn.XLOOKUP(Table1[[#This Row],[Scale]],$K$3:$K$7,$L$3:L$7,2)*D235)</f>
        <v/>
      </c>
      <c r="F235" s="25">
        <f>IF(Table1[[#This Row],[Quantity]]&gt;0,$F$8,0)</f>
        <v>0</v>
      </c>
      <c r="G235" t="s">
        <v>248</v>
      </c>
    </row>
    <row r="236" spans="2:7" x14ac:dyDescent="0.2">
      <c r="B236" s="1" t="s">
        <v>232</v>
      </c>
      <c r="C236" s="1" t="s">
        <v>9</v>
      </c>
      <c r="E236" s="26" t="str" cm="1">
        <f t="array" ref="E236">IF(F236=0,"",_xlfn.XLOOKUP(Table1[[#This Row],[Scale]],$K$3:$K$7,$L$3:L$7,2)*D236)</f>
        <v/>
      </c>
      <c r="F236" s="25">
        <f>IF(Table1[[#This Row],[Quantity]]&gt;0,$F$8,0)</f>
        <v>0</v>
      </c>
      <c r="G236" t="s">
        <v>249</v>
      </c>
    </row>
    <row r="237" spans="2:7" x14ac:dyDescent="0.2">
      <c r="B237" s="1" t="s">
        <v>232</v>
      </c>
      <c r="C237" s="1" t="s">
        <v>9</v>
      </c>
      <c r="E237" s="26" t="str" cm="1">
        <f t="array" ref="E237">IF(F237=0,"",_xlfn.XLOOKUP(Table1[[#This Row],[Scale]],$K$3:$K$7,$L$3:L$7,2)*D237)</f>
        <v/>
      </c>
      <c r="F237" s="25">
        <f>IF(Table1[[#This Row],[Quantity]]&gt;0,$F$8,0)</f>
        <v>0</v>
      </c>
      <c r="G237" t="s">
        <v>250</v>
      </c>
    </row>
    <row r="238" spans="2:7" x14ac:dyDescent="0.2">
      <c r="B238" s="1" t="s">
        <v>232</v>
      </c>
      <c r="C238" s="1" t="s">
        <v>9</v>
      </c>
      <c r="E238" s="26" t="str" cm="1">
        <f t="array" ref="E238">IF(F238=0,"",_xlfn.XLOOKUP(Table1[[#This Row],[Scale]],$K$3:$K$7,$L$3:L$7,2)*D238)</f>
        <v/>
      </c>
      <c r="F238" s="25">
        <f>IF(Table1[[#This Row],[Quantity]]&gt;0,$F$8,0)</f>
        <v>0</v>
      </c>
      <c r="G238" t="s">
        <v>251</v>
      </c>
    </row>
    <row r="239" spans="2:7" x14ac:dyDescent="0.2">
      <c r="B239" s="1" t="s">
        <v>232</v>
      </c>
      <c r="C239" s="1" t="s">
        <v>9</v>
      </c>
      <c r="E239" s="26" t="str" cm="1">
        <f t="array" ref="E239">IF(F239=0,"",_xlfn.XLOOKUP(Table1[[#This Row],[Scale]],$K$3:$K$7,$L$3:L$7,2)*D239)</f>
        <v/>
      </c>
      <c r="F239" s="25">
        <f>IF(Table1[[#This Row],[Quantity]]&gt;0,$F$8,0)</f>
        <v>0</v>
      </c>
      <c r="G239" t="s">
        <v>252</v>
      </c>
    </row>
    <row r="240" spans="2:7" x14ac:dyDescent="0.2">
      <c r="B240" s="1" t="s">
        <v>232</v>
      </c>
      <c r="C240" s="1" t="s">
        <v>9</v>
      </c>
      <c r="E240" s="26" t="str" cm="1">
        <f t="array" ref="E240">IF(F240=0,"",_xlfn.XLOOKUP(Table1[[#This Row],[Scale]],$K$3:$K$7,$L$3:L$7,2)*D240)</f>
        <v/>
      </c>
      <c r="F240" s="25">
        <f>IF(Table1[[#This Row],[Quantity]]&gt;0,$F$8,0)</f>
        <v>0</v>
      </c>
      <c r="G240" t="s">
        <v>253</v>
      </c>
    </row>
    <row r="241" spans="2:7" x14ac:dyDescent="0.2">
      <c r="B241" s="1" t="s">
        <v>232</v>
      </c>
      <c r="C241" s="1" t="s">
        <v>9</v>
      </c>
      <c r="E241" s="26" t="str" cm="1">
        <f t="array" ref="E241">IF(F241=0,"",_xlfn.XLOOKUP(Table1[[#This Row],[Scale]],$K$3:$K$7,$L$3:L$7,2)*D241)</f>
        <v/>
      </c>
      <c r="F241" s="25">
        <f>IF(Table1[[#This Row],[Quantity]]&gt;0,$F$8,0)</f>
        <v>0</v>
      </c>
      <c r="G241" t="s">
        <v>254</v>
      </c>
    </row>
    <row r="242" spans="2:7" x14ac:dyDescent="0.2">
      <c r="B242" s="1" t="s">
        <v>232</v>
      </c>
      <c r="C242" s="1" t="s">
        <v>9</v>
      </c>
      <c r="E242" s="26" t="str" cm="1">
        <f t="array" ref="E242">IF(F242=0,"",_xlfn.XLOOKUP(Table1[[#This Row],[Scale]],$K$3:$K$7,$L$3:L$7,2)*D242)</f>
        <v/>
      </c>
      <c r="F242" s="25">
        <f>IF(Table1[[#This Row],[Quantity]]&gt;0,$F$8,0)</f>
        <v>0</v>
      </c>
      <c r="G242" t="s">
        <v>255</v>
      </c>
    </row>
    <row r="243" spans="2:7" x14ac:dyDescent="0.2">
      <c r="B243" s="1" t="s">
        <v>232</v>
      </c>
      <c r="C243" s="1" t="s">
        <v>9</v>
      </c>
      <c r="E243" s="26" t="str" cm="1">
        <f t="array" ref="E243">IF(F243=0,"",_xlfn.XLOOKUP(Table1[[#This Row],[Scale]],$K$3:$K$7,$L$3:L$7,2)*D243)</f>
        <v/>
      </c>
      <c r="F243" s="25">
        <f>IF(Table1[[#This Row],[Quantity]]&gt;0,$F$8,0)</f>
        <v>0</v>
      </c>
      <c r="G243" t="s">
        <v>256</v>
      </c>
    </row>
    <row r="244" spans="2:7" x14ac:dyDescent="0.2">
      <c r="B244" s="1" t="s">
        <v>232</v>
      </c>
      <c r="C244" s="1" t="s">
        <v>9</v>
      </c>
      <c r="E244" s="26" t="str" cm="1">
        <f t="array" ref="E244">IF(F244=0,"",_xlfn.XLOOKUP(Table1[[#This Row],[Scale]],$K$3:$K$7,$L$3:L$7,2)*D244)</f>
        <v/>
      </c>
      <c r="F244" s="25">
        <f>IF(Table1[[#This Row],[Quantity]]&gt;0,$F$8,0)</f>
        <v>0</v>
      </c>
      <c r="G244" t="s">
        <v>257</v>
      </c>
    </row>
    <row r="245" spans="2:7" x14ac:dyDescent="0.2">
      <c r="B245" s="1" t="s">
        <v>232</v>
      </c>
      <c r="C245" s="1" t="s">
        <v>9</v>
      </c>
      <c r="E245" s="26" t="str" cm="1">
        <f t="array" ref="E245">IF(F245=0,"",_xlfn.XLOOKUP(Table1[[#This Row],[Scale]],$K$3:$K$7,$L$3:L$7,2)*D245)</f>
        <v/>
      </c>
      <c r="F245" s="25">
        <f>IF(Table1[[#This Row],[Quantity]]&gt;0,$F$8,0)</f>
        <v>0</v>
      </c>
      <c r="G245" t="s">
        <v>258</v>
      </c>
    </row>
    <row r="246" spans="2:7" x14ac:dyDescent="0.2">
      <c r="B246" s="1" t="s">
        <v>232</v>
      </c>
      <c r="C246" s="1" t="s">
        <v>9</v>
      </c>
      <c r="E246" s="26" t="str" cm="1">
        <f t="array" ref="E246">IF(F246=0,"",_xlfn.XLOOKUP(Table1[[#This Row],[Scale]],$K$3:$K$7,$L$3:L$7,2)*D246)</f>
        <v/>
      </c>
      <c r="F246" s="25">
        <f>IF(Table1[[#This Row],[Quantity]]&gt;0,$F$8,0)</f>
        <v>0</v>
      </c>
      <c r="G246" t="s">
        <v>259</v>
      </c>
    </row>
    <row r="247" spans="2:7" x14ac:dyDescent="0.2">
      <c r="B247" s="1" t="s">
        <v>232</v>
      </c>
      <c r="C247" s="1" t="s">
        <v>9</v>
      </c>
      <c r="E247" s="26" t="str" cm="1">
        <f t="array" ref="E247">IF(F247=0,"",_xlfn.XLOOKUP(Table1[[#This Row],[Scale]],$K$3:$K$7,$L$3:L$7,2)*D247)</f>
        <v/>
      </c>
      <c r="F247" s="25">
        <f>IF(Table1[[#This Row],[Quantity]]&gt;0,$F$8,0)</f>
        <v>0</v>
      </c>
      <c r="G247" t="s">
        <v>260</v>
      </c>
    </row>
    <row r="248" spans="2:7" x14ac:dyDescent="0.2">
      <c r="B248" s="1" t="s">
        <v>232</v>
      </c>
      <c r="C248" s="1" t="s">
        <v>9</v>
      </c>
      <c r="E248" s="26" t="str" cm="1">
        <f t="array" ref="E248">IF(F248=0,"",_xlfn.XLOOKUP(Table1[[#This Row],[Scale]],$K$3:$K$7,$L$3:L$7,2)*D248)</f>
        <v/>
      </c>
      <c r="F248" s="25">
        <f>IF(Table1[[#This Row],[Quantity]]&gt;0,$F$8,0)</f>
        <v>0</v>
      </c>
      <c r="G248" t="s">
        <v>261</v>
      </c>
    </row>
    <row r="249" spans="2:7" x14ac:dyDescent="0.2">
      <c r="B249" s="1" t="s">
        <v>232</v>
      </c>
      <c r="C249" s="1" t="s">
        <v>9</v>
      </c>
      <c r="E249" s="26" t="str" cm="1">
        <f t="array" ref="E249">IF(F249=0,"",_xlfn.XLOOKUP(Table1[[#This Row],[Scale]],$K$3:$K$7,$L$3:L$7,2)*D249)</f>
        <v/>
      </c>
      <c r="F249" s="25">
        <f>IF(Table1[[#This Row],[Quantity]]&gt;0,$F$8,0)</f>
        <v>0</v>
      </c>
      <c r="G249" t="s">
        <v>262</v>
      </c>
    </row>
    <row r="250" spans="2:7" x14ac:dyDescent="0.2">
      <c r="B250" s="1" t="s">
        <v>232</v>
      </c>
      <c r="C250" s="1" t="s">
        <v>9</v>
      </c>
      <c r="E250" s="26" t="str" cm="1">
        <f t="array" ref="E250">IF(F250=0,"",_xlfn.XLOOKUP(Table1[[#This Row],[Scale]],$K$3:$K$7,$L$3:L$7,2)*D250)</f>
        <v/>
      </c>
      <c r="F250" s="25">
        <f>IF(Table1[[#This Row],[Quantity]]&gt;0,$F$8,0)</f>
        <v>0</v>
      </c>
      <c r="G250" t="s">
        <v>263</v>
      </c>
    </row>
    <row r="251" spans="2:7" x14ac:dyDescent="0.2">
      <c r="B251" s="1" t="s">
        <v>232</v>
      </c>
      <c r="C251" s="1" t="s">
        <v>9</v>
      </c>
      <c r="E251" s="26" t="str" cm="1">
        <f t="array" ref="E251">IF(F251=0,"",_xlfn.XLOOKUP(Table1[[#This Row],[Scale]],$K$3:$K$7,$L$3:L$7,2)*D251)</f>
        <v/>
      </c>
      <c r="F251" s="25">
        <f>IF(Table1[[#This Row],[Quantity]]&gt;0,$F$8,0)</f>
        <v>0</v>
      </c>
      <c r="G251" t="s">
        <v>264</v>
      </c>
    </row>
    <row r="252" spans="2:7" x14ac:dyDescent="0.2">
      <c r="B252" s="1" t="s">
        <v>232</v>
      </c>
      <c r="C252" s="1" t="s">
        <v>9</v>
      </c>
      <c r="E252" s="26" t="str" cm="1">
        <f t="array" ref="E252">IF(F252=0,"",_xlfn.XLOOKUP(Table1[[#This Row],[Scale]],$K$3:$K$7,$L$3:L$7,2)*D252)</f>
        <v/>
      </c>
      <c r="F252" s="25">
        <f>IF(Table1[[#This Row],[Quantity]]&gt;0,$F$8,0)</f>
        <v>0</v>
      </c>
      <c r="G252" t="s">
        <v>265</v>
      </c>
    </row>
    <row r="253" spans="2:7" x14ac:dyDescent="0.2">
      <c r="B253" s="1" t="s">
        <v>232</v>
      </c>
      <c r="C253" s="1" t="s">
        <v>9</v>
      </c>
      <c r="E253" s="26" t="str" cm="1">
        <f t="array" ref="E253">IF(F253=0,"",_xlfn.XLOOKUP(Table1[[#This Row],[Scale]],$K$3:$K$7,$L$3:L$7,2)*D253)</f>
        <v/>
      </c>
      <c r="F253" s="25">
        <f>IF(Table1[[#This Row],[Quantity]]&gt;0,$F$8,0)</f>
        <v>0</v>
      </c>
      <c r="G253" t="s">
        <v>266</v>
      </c>
    </row>
    <row r="254" spans="2:7" x14ac:dyDescent="0.2">
      <c r="B254" s="1" t="s">
        <v>232</v>
      </c>
      <c r="C254" s="1" t="s">
        <v>9</v>
      </c>
      <c r="E254" s="26" t="str" cm="1">
        <f t="array" ref="E254">IF(F254=0,"",_xlfn.XLOOKUP(Table1[[#This Row],[Scale]],$K$3:$K$7,$L$3:L$7,2)*D254)</f>
        <v/>
      </c>
      <c r="F254" s="25">
        <f>IF(Table1[[#This Row],[Quantity]]&gt;0,$F$8,0)</f>
        <v>0</v>
      </c>
      <c r="G254" t="s">
        <v>267</v>
      </c>
    </row>
    <row r="255" spans="2:7" x14ac:dyDescent="0.2">
      <c r="B255" s="1" t="s">
        <v>232</v>
      </c>
      <c r="C255" s="1" t="s">
        <v>9</v>
      </c>
      <c r="E255" s="26" t="str" cm="1">
        <f t="array" ref="E255">IF(F255=0,"",_xlfn.XLOOKUP(Table1[[#This Row],[Scale]],$K$3:$K$7,$L$3:L$7,2)*D255)</f>
        <v/>
      </c>
      <c r="F255" s="25">
        <f>IF(Table1[[#This Row],[Quantity]]&gt;0,$F$8,0)</f>
        <v>0</v>
      </c>
      <c r="G255" t="s">
        <v>268</v>
      </c>
    </row>
    <row r="256" spans="2:7" x14ac:dyDescent="0.2">
      <c r="B256" s="1" t="s">
        <v>232</v>
      </c>
      <c r="C256" s="1" t="s">
        <v>9</v>
      </c>
      <c r="E256" s="26" t="str" cm="1">
        <f t="array" ref="E256">IF(F256=0,"",_xlfn.XLOOKUP(Table1[[#This Row],[Scale]],$K$3:$K$7,$L$3:L$7,2)*D256)</f>
        <v/>
      </c>
      <c r="F256" s="25">
        <f>IF(Table1[[#This Row],[Quantity]]&gt;0,$F$8,0)</f>
        <v>0</v>
      </c>
      <c r="G256" t="s">
        <v>269</v>
      </c>
    </row>
    <row r="257" spans="2:7" x14ac:dyDescent="0.2">
      <c r="B257" s="1" t="s">
        <v>232</v>
      </c>
      <c r="C257" s="1" t="s">
        <v>9</v>
      </c>
      <c r="E257" s="26" t="str" cm="1">
        <f t="array" ref="E257">IF(F257=0,"",_xlfn.XLOOKUP(Table1[[#This Row],[Scale]],$K$3:$K$7,$L$3:L$7,2)*D257)</f>
        <v/>
      </c>
      <c r="F257" s="25">
        <f>IF(Table1[[#This Row],[Quantity]]&gt;0,$F$8,0)</f>
        <v>0</v>
      </c>
      <c r="G257" t="s">
        <v>270</v>
      </c>
    </row>
    <row r="258" spans="2:7" x14ac:dyDescent="0.2">
      <c r="B258" s="1" t="s">
        <v>232</v>
      </c>
      <c r="C258" s="1" t="s">
        <v>9</v>
      </c>
      <c r="E258" s="26" t="str" cm="1">
        <f t="array" ref="E258">IF(F258=0,"",_xlfn.XLOOKUP(Table1[[#This Row],[Scale]],$K$3:$K$7,$L$3:L$7,2)*D258)</f>
        <v/>
      </c>
      <c r="F258" s="25">
        <f>IF(Table1[[#This Row],[Quantity]]&gt;0,$F$8,0)</f>
        <v>0</v>
      </c>
      <c r="G258" t="s">
        <v>271</v>
      </c>
    </row>
    <row r="259" spans="2:7" x14ac:dyDescent="0.2">
      <c r="B259" s="1" t="s">
        <v>232</v>
      </c>
      <c r="C259" s="1" t="s">
        <v>9</v>
      </c>
      <c r="E259" s="26" t="str" cm="1">
        <f t="array" ref="E259">IF(F259=0,"",_xlfn.XLOOKUP(Table1[[#This Row],[Scale]],$K$3:$K$7,$L$3:L$7,2)*D259)</f>
        <v/>
      </c>
      <c r="F259" s="25">
        <f>IF(Table1[[#This Row],[Quantity]]&gt;0,$F$8,0)</f>
        <v>0</v>
      </c>
      <c r="G259" t="s">
        <v>272</v>
      </c>
    </row>
    <row r="260" spans="2:7" x14ac:dyDescent="0.2">
      <c r="B260" s="1" t="s">
        <v>232</v>
      </c>
      <c r="C260" s="1" t="s">
        <v>9</v>
      </c>
      <c r="E260" s="26" t="str" cm="1">
        <f t="array" ref="E260">IF(F260=0,"",_xlfn.XLOOKUP(Table1[[#This Row],[Scale]],$K$3:$K$7,$L$3:L$7,2)*D260)</f>
        <v/>
      </c>
      <c r="F260" s="25">
        <f>IF(Table1[[#This Row],[Quantity]]&gt;0,$F$8,0)</f>
        <v>0</v>
      </c>
      <c r="G260" t="s">
        <v>273</v>
      </c>
    </row>
    <row r="261" spans="2:7" x14ac:dyDescent="0.2">
      <c r="B261" s="1" t="s">
        <v>232</v>
      </c>
      <c r="C261" s="1" t="s">
        <v>6</v>
      </c>
      <c r="E261" s="26" t="str" cm="1">
        <f t="array" ref="E261">IF(F261=0,"",_xlfn.XLOOKUP(Table1[[#This Row],[Scale]],$K$3:$K$7,$L$3:L$7,2)*D261)</f>
        <v/>
      </c>
      <c r="F261" s="25">
        <f>IF(Table1[[#This Row],[Quantity]]&gt;0,$F$8,0)</f>
        <v>0</v>
      </c>
      <c r="G261" t="s">
        <v>274</v>
      </c>
    </row>
    <row r="262" spans="2:7" x14ac:dyDescent="0.2">
      <c r="B262" s="1" t="s">
        <v>232</v>
      </c>
      <c r="C262" s="1" t="s">
        <v>6</v>
      </c>
      <c r="E262" s="26" t="str" cm="1">
        <f t="array" ref="E262">IF(F262=0,"",_xlfn.XLOOKUP(Table1[[#This Row],[Scale]],$K$3:$K$7,$L$3:L$7,2)*D262)</f>
        <v/>
      </c>
      <c r="F262" s="25">
        <f>IF(Table1[[#This Row],[Quantity]]&gt;0,$F$8,0)</f>
        <v>0</v>
      </c>
      <c r="G262" t="s">
        <v>275</v>
      </c>
    </row>
    <row r="263" spans="2:7" x14ac:dyDescent="0.2">
      <c r="B263" s="1" t="s">
        <v>232</v>
      </c>
      <c r="C263" s="1" t="s">
        <v>6</v>
      </c>
      <c r="E263" s="26" t="str" cm="1">
        <f t="array" ref="E263">IF(F263=0,"",_xlfn.XLOOKUP(Table1[[#This Row],[Scale]],$K$3:$K$7,$L$3:L$7,2)*D263)</f>
        <v/>
      </c>
      <c r="F263" s="25">
        <f>IF(Table1[[#This Row],[Quantity]]&gt;0,$F$8,0)</f>
        <v>0</v>
      </c>
      <c r="G263" t="s">
        <v>276</v>
      </c>
    </row>
    <row r="264" spans="2:7" x14ac:dyDescent="0.2">
      <c r="B264" s="1" t="s">
        <v>232</v>
      </c>
      <c r="C264" s="1" t="s">
        <v>6</v>
      </c>
      <c r="E264" s="26" t="str" cm="1">
        <f t="array" ref="E264">IF(F264=0,"",_xlfn.XLOOKUP(Table1[[#This Row],[Scale]],$K$3:$K$7,$L$3:L$7,2)*D264)</f>
        <v/>
      </c>
      <c r="F264" s="25">
        <f>IF(Table1[[#This Row],[Quantity]]&gt;0,$F$8,0)</f>
        <v>0</v>
      </c>
      <c r="G264" t="s">
        <v>277</v>
      </c>
    </row>
    <row r="265" spans="2:7" x14ac:dyDescent="0.2">
      <c r="B265" s="1" t="s">
        <v>232</v>
      </c>
      <c r="C265" s="1" t="s">
        <v>6</v>
      </c>
      <c r="E265" s="26" t="str" cm="1">
        <f t="array" ref="E265">IF(F265=0,"",_xlfn.XLOOKUP(Table1[[#This Row],[Scale]],$K$3:$K$7,$L$3:L$7,2)*D265)</f>
        <v/>
      </c>
      <c r="F265" s="25">
        <f>IF(Table1[[#This Row],[Quantity]]&gt;0,$F$8,0)</f>
        <v>0</v>
      </c>
      <c r="G265" t="s">
        <v>278</v>
      </c>
    </row>
    <row r="266" spans="2:7" x14ac:dyDescent="0.2">
      <c r="B266" s="1" t="s">
        <v>232</v>
      </c>
      <c r="C266" s="1" t="s">
        <v>6</v>
      </c>
      <c r="E266" s="26" t="str" cm="1">
        <f t="array" ref="E266">IF(F266=0,"",_xlfn.XLOOKUP(Table1[[#This Row],[Scale]],$K$3:$K$7,$L$3:L$7,2)*D266)</f>
        <v/>
      </c>
      <c r="F266" s="25">
        <f>IF(Table1[[#This Row],[Quantity]]&gt;0,$F$8,0)</f>
        <v>0</v>
      </c>
      <c r="G266" t="s">
        <v>279</v>
      </c>
    </row>
    <row r="267" spans="2:7" x14ac:dyDescent="0.2">
      <c r="B267" s="1" t="s">
        <v>232</v>
      </c>
      <c r="C267" s="1" t="s">
        <v>6</v>
      </c>
      <c r="E267" s="26" t="str" cm="1">
        <f t="array" ref="E267">IF(F267=0,"",_xlfn.XLOOKUP(Table1[[#This Row],[Scale]],$K$3:$K$7,$L$3:L$7,2)*D267)</f>
        <v/>
      </c>
      <c r="F267" s="25">
        <f>IF(Table1[[#This Row],[Quantity]]&gt;0,$F$8,0)</f>
        <v>0</v>
      </c>
      <c r="G267" t="s">
        <v>280</v>
      </c>
    </row>
    <row r="268" spans="2:7" x14ac:dyDescent="0.2">
      <c r="B268" s="1" t="s">
        <v>232</v>
      </c>
      <c r="C268" s="1" t="s">
        <v>6</v>
      </c>
      <c r="E268" s="26" t="str" cm="1">
        <f t="array" ref="E268">IF(F268=0,"",_xlfn.XLOOKUP(Table1[[#This Row],[Scale]],$K$3:$K$7,$L$3:L$7,2)*D268)</f>
        <v/>
      </c>
      <c r="F268" s="25">
        <f>IF(Table1[[#This Row],[Quantity]]&gt;0,$F$8,0)</f>
        <v>0</v>
      </c>
      <c r="G268" t="s">
        <v>281</v>
      </c>
    </row>
    <row r="269" spans="2:7" x14ac:dyDescent="0.2">
      <c r="B269" s="1" t="s">
        <v>232</v>
      </c>
      <c r="C269" s="1" t="s">
        <v>6</v>
      </c>
      <c r="E269" s="26" t="str" cm="1">
        <f t="array" ref="E269">IF(F269=0,"",_xlfn.XLOOKUP(Table1[[#This Row],[Scale]],$K$3:$K$7,$L$3:L$7,2)*D269)</f>
        <v/>
      </c>
      <c r="F269" s="25">
        <f>IF(Table1[[#This Row],[Quantity]]&gt;0,$F$8,0)</f>
        <v>0</v>
      </c>
      <c r="G269" t="s">
        <v>282</v>
      </c>
    </row>
    <row r="270" spans="2:7" x14ac:dyDescent="0.2">
      <c r="B270" s="1" t="s">
        <v>232</v>
      </c>
      <c r="C270" s="1" t="s">
        <v>6</v>
      </c>
      <c r="E270" s="26" t="str" cm="1">
        <f t="array" ref="E270">IF(F270=0,"",_xlfn.XLOOKUP(Table1[[#This Row],[Scale]],$K$3:$K$7,$L$3:L$7,2)*D270)</f>
        <v/>
      </c>
      <c r="F270" s="25">
        <f>IF(Table1[[#This Row],[Quantity]]&gt;0,$F$8,0)</f>
        <v>0</v>
      </c>
      <c r="G270" t="s">
        <v>283</v>
      </c>
    </row>
    <row r="271" spans="2:7" x14ac:dyDescent="0.2">
      <c r="B271" s="1" t="s">
        <v>232</v>
      </c>
      <c r="C271" s="1" t="s">
        <v>6</v>
      </c>
      <c r="E271" s="26" t="str" cm="1">
        <f t="array" ref="E271">IF(F271=0,"",_xlfn.XLOOKUP(Table1[[#This Row],[Scale]],$K$3:$K$7,$L$3:L$7,2)*D271)</f>
        <v/>
      </c>
      <c r="F271" s="25">
        <f>IF(Table1[[#This Row],[Quantity]]&gt;0,$F$8,0)</f>
        <v>0</v>
      </c>
      <c r="G271" t="s">
        <v>284</v>
      </c>
    </row>
    <row r="272" spans="2:7" x14ac:dyDescent="0.2">
      <c r="B272" s="1" t="s">
        <v>232</v>
      </c>
      <c r="C272" s="1" t="s">
        <v>6</v>
      </c>
      <c r="E272" s="26" t="str" cm="1">
        <f t="array" ref="E272">IF(F272=0,"",_xlfn.XLOOKUP(Table1[[#This Row],[Scale]],$K$3:$K$7,$L$3:L$7,2)*D272)</f>
        <v/>
      </c>
      <c r="F272" s="25">
        <f>IF(Table1[[#This Row],[Quantity]]&gt;0,$F$8,0)</f>
        <v>0</v>
      </c>
      <c r="G272" t="s">
        <v>285</v>
      </c>
    </row>
    <row r="273" spans="2:7" x14ac:dyDescent="0.2">
      <c r="B273" s="1" t="s">
        <v>232</v>
      </c>
      <c r="C273" s="1" t="s">
        <v>6</v>
      </c>
      <c r="E273" s="26" t="str" cm="1">
        <f t="array" ref="E273">IF(F273=0,"",_xlfn.XLOOKUP(Table1[[#This Row],[Scale]],$K$3:$K$7,$L$3:L$7,2)*D273)</f>
        <v/>
      </c>
      <c r="F273" s="25">
        <f>IF(Table1[[#This Row],[Quantity]]&gt;0,$F$8,0)</f>
        <v>0</v>
      </c>
      <c r="G273" t="s">
        <v>286</v>
      </c>
    </row>
    <row r="274" spans="2:7" x14ac:dyDescent="0.2">
      <c r="B274" s="1" t="s">
        <v>232</v>
      </c>
      <c r="C274" s="1" t="s">
        <v>6</v>
      </c>
      <c r="E274" s="26" t="str" cm="1">
        <f t="array" ref="E274">IF(F274=0,"",_xlfn.XLOOKUP(Table1[[#This Row],[Scale]],$K$3:$K$7,$L$3:L$7,2)*D274)</f>
        <v/>
      </c>
      <c r="F274" s="25">
        <f>IF(Table1[[#This Row],[Quantity]]&gt;0,$F$8,0)</f>
        <v>0</v>
      </c>
      <c r="G274" t="s">
        <v>287</v>
      </c>
    </row>
    <row r="275" spans="2:7" x14ac:dyDescent="0.2">
      <c r="B275" s="1" t="s">
        <v>232</v>
      </c>
      <c r="C275" s="1" t="s">
        <v>6</v>
      </c>
      <c r="E275" s="26" t="str" cm="1">
        <f t="array" ref="E275">IF(F275=0,"",_xlfn.XLOOKUP(Table1[[#This Row],[Scale]],$K$3:$K$7,$L$3:L$7,2)*D275)</f>
        <v/>
      </c>
      <c r="F275" s="25">
        <f>IF(Table1[[#This Row],[Quantity]]&gt;0,$F$8,0)</f>
        <v>0</v>
      </c>
      <c r="G275" t="s">
        <v>288</v>
      </c>
    </row>
    <row r="276" spans="2:7" x14ac:dyDescent="0.2">
      <c r="B276" s="1" t="s">
        <v>232</v>
      </c>
      <c r="C276" s="1" t="s">
        <v>6</v>
      </c>
      <c r="E276" s="26" t="str" cm="1">
        <f t="array" ref="E276">IF(F276=0,"",_xlfn.XLOOKUP(Table1[[#This Row],[Scale]],$K$3:$K$7,$L$3:L$7,2)*D276)</f>
        <v/>
      </c>
      <c r="F276" s="25">
        <f>IF(Table1[[#This Row],[Quantity]]&gt;0,$F$8,0)</f>
        <v>0</v>
      </c>
      <c r="G276" t="s">
        <v>289</v>
      </c>
    </row>
    <row r="277" spans="2:7" x14ac:dyDescent="0.2">
      <c r="B277" s="1" t="s">
        <v>232</v>
      </c>
      <c r="C277" s="1" t="s">
        <v>6</v>
      </c>
      <c r="E277" s="26" t="str" cm="1">
        <f t="array" ref="E277">IF(F277=0,"",_xlfn.XLOOKUP(Table1[[#This Row],[Scale]],$K$3:$K$7,$L$3:L$7,2)*D277)</f>
        <v/>
      </c>
      <c r="F277" s="25">
        <f>IF(Table1[[#This Row],[Quantity]]&gt;0,$F$8,0)</f>
        <v>0</v>
      </c>
      <c r="G277" t="s">
        <v>290</v>
      </c>
    </row>
    <row r="278" spans="2:7" x14ac:dyDescent="0.2">
      <c r="B278" s="1" t="s">
        <v>232</v>
      </c>
      <c r="C278" s="1" t="s">
        <v>6</v>
      </c>
      <c r="E278" s="26" t="str" cm="1">
        <f t="array" ref="E278">IF(F278=0,"",_xlfn.XLOOKUP(Table1[[#This Row],[Scale]],$K$3:$K$7,$L$3:L$7,2)*D278)</f>
        <v/>
      </c>
      <c r="F278" s="25">
        <f>IF(Table1[[#This Row],[Quantity]]&gt;0,$F$8,0)</f>
        <v>0</v>
      </c>
      <c r="G278" t="s">
        <v>291</v>
      </c>
    </row>
    <row r="279" spans="2:7" x14ac:dyDescent="0.2">
      <c r="B279" s="1" t="s">
        <v>232</v>
      </c>
      <c r="C279" s="1" t="s">
        <v>6</v>
      </c>
      <c r="E279" s="26" t="str" cm="1">
        <f t="array" ref="E279">IF(F279=0,"",_xlfn.XLOOKUP(Table1[[#This Row],[Scale]],$K$3:$K$7,$L$3:L$7,2)*D279)</f>
        <v/>
      </c>
      <c r="F279" s="25">
        <f>IF(Table1[[#This Row],[Quantity]]&gt;0,$F$8,0)</f>
        <v>0</v>
      </c>
      <c r="G279" t="s">
        <v>292</v>
      </c>
    </row>
    <row r="280" spans="2:7" x14ac:dyDescent="0.2">
      <c r="B280" s="1" t="s">
        <v>232</v>
      </c>
      <c r="C280" s="1" t="s">
        <v>6</v>
      </c>
      <c r="E280" s="26" t="str" cm="1">
        <f t="array" ref="E280">IF(F280=0,"",_xlfn.XLOOKUP(Table1[[#This Row],[Scale]],$K$3:$K$7,$L$3:L$7,2)*D280)</f>
        <v/>
      </c>
      <c r="F280" s="25">
        <f>IF(Table1[[#This Row],[Quantity]]&gt;0,$F$8,0)</f>
        <v>0</v>
      </c>
      <c r="G280" t="s">
        <v>293</v>
      </c>
    </row>
    <row r="281" spans="2:7" x14ac:dyDescent="0.2">
      <c r="B281" s="1" t="s">
        <v>232</v>
      </c>
      <c r="C281" s="1" t="s">
        <v>6</v>
      </c>
      <c r="E281" s="26" t="str" cm="1">
        <f t="array" ref="E281">IF(F281=0,"",_xlfn.XLOOKUP(Table1[[#This Row],[Scale]],$K$3:$K$7,$L$3:L$7,2)*D281)</f>
        <v/>
      </c>
      <c r="F281" s="25">
        <f>IF(Table1[[#This Row],[Quantity]]&gt;0,$F$8,0)</f>
        <v>0</v>
      </c>
      <c r="G281" t="s">
        <v>294</v>
      </c>
    </row>
    <row r="282" spans="2:7" x14ac:dyDescent="0.2">
      <c r="B282" s="1" t="s">
        <v>232</v>
      </c>
      <c r="C282" s="1" t="s">
        <v>6</v>
      </c>
      <c r="E282" s="26" t="str" cm="1">
        <f t="array" ref="E282">IF(F282=0,"",_xlfn.XLOOKUP(Table1[[#This Row],[Scale]],$K$3:$K$7,$L$3:L$7,2)*D282)</f>
        <v/>
      </c>
      <c r="F282" s="25">
        <f>IF(Table1[[#This Row],[Quantity]]&gt;0,$F$8,0)</f>
        <v>0</v>
      </c>
      <c r="G282" t="s">
        <v>295</v>
      </c>
    </row>
    <row r="283" spans="2:7" x14ac:dyDescent="0.2">
      <c r="B283" s="1" t="s">
        <v>232</v>
      </c>
      <c r="C283" s="1" t="s">
        <v>6</v>
      </c>
      <c r="E283" s="26" t="str" cm="1">
        <f t="array" ref="E283">IF(F283=0,"",_xlfn.XLOOKUP(Table1[[#This Row],[Scale]],$K$3:$K$7,$L$3:L$7,2)*D283)</f>
        <v/>
      </c>
      <c r="F283" s="25">
        <f>IF(Table1[[#This Row],[Quantity]]&gt;0,$F$8,0)</f>
        <v>0</v>
      </c>
      <c r="G283" t="s">
        <v>240</v>
      </c>
    </row>
    <row r="284" spans="2:7" x14ac:dyDescent="0.2">
      <c r="B284" s="1" t="s">
        <v>232</v>
      </c>
      <c r="C284" s="1" t="s">
        <v>6</v>
      </c>
      <c r="E284" s="26" t="str" cm="1">
        <f t="array" ref="E284">IF(F284=0,"",_xlfn.XLOOKUP(Table1[[#This Row],[Scale]],$K$3:$K$7,$L$3:L$7,2)*D284)</f>
        <v/>
      </c>
      <c r="F284" s="25">
        <f>IF(Table1[[#This Row],[Quantity]]&gt;0,$F$8,0)</f>
        <v>0</v>
      </c>
      <c r="G284" t="s">
        <v>241</v>
      </c>
    </row>
    <row r="285" spans="2:7" x14ac:dyDescent="0.2">
      <c r="B285" s="1" t="s">
        <v>232</v>
      </c>
      <c r="C285" s="1" t="s">
        <v>6</v>
      </c>
      <c r="E285" s="26" t="str" cm="1">
        <f t="array" ref="E285">IF(F285=0,"",_xlfn.XLOOKUP(Table1[[#This Row],[Scale]],$K$3:$K$7,$L$3:L$7,2)*D285)</f>
        <v/>
      </c>
      <c r="F285" s="25">
        <f>IF(Table1[[#This Row],[Quantity]]&gt;0,$F$8,0)</f>
        <v>0</v>
      </c>
      <c r="G285" t="s">
        <v>296</v>
      </c>
    </row>
    <row r="286" spans="2:7" x14ac:dyDescent="0.2">
      <c r="B286" s="1" t="s">
        <v>232</v>
      </c>
      <c r="C286" s="1" t="s">
        <v>6</v>
      </c>
      <c r="E286" s="26" t="str" cm="1">
        <f t="array" ref="E286">IF(F286=0,"",_xlfn.XLOOKUP(Table1[[#This Row],[Scale]],$K$3:$K$7,$L$3:L$7,2)*D286)</f>
        <v/>
      </c>
      <c r="F286" s="25">
        <f>IF(Table1[[#This Row],[Quantity]]&gt;0,$F$8,0)</f>
        <v>0</v>
      </c>
      <c r="G286" t="s">
        <v>297</v>
      </c>
    </row>
    <row r="287" spans="2:7" x14ac:dyDescent="0.2">
      <c r="B287" s="1" t="s">
        <v>232</v>
      </c>
      <c r="C287" s="1" t="s">
        <v>6</v>
      </c>
      <c r="E287" s="26" t="str" cm="1">
        <f t="array" ref="E287">IF(F287=0,"",_xlfn.XLOOKUP(Table1[[#This Row],[Scale]],$K$3:$K$7,$L$3:L$7,2)*D287)</f>
        <v/>
      </c>
      <c r="F287" s="25">
        <f>IF(Table1[[#This Row],[Quantity]]&gt;0,$F$8,0)</f>
        <v>0</v>
      </c>
      <c r="G287" t="s">
        <v>298</v>
      </c>
    </row>
    <row r="288" spans="2:7" x14ac:dyDescent="0.2">
      <c r="B288" s="1" t="s">
        <v>232</v>
      </c>
      <c r="C288" s="1" t="s">
        <v>6</v>
      </c>
      <c r="E288" s="26" t="str" cm="1">
        <f t="array" ref="E288">IF(F288=0,"",_xlfn.XLOOKUP(Table1[[#This Row],[Scale]],$K$3:$K$7,$L$3:L$7,2)*D288)</f>
        <v/>
      </c>
      <c r="F288" s="25">
        <f>IF(Table1[[#This Row],[Quantity]]&gt;0,$F$8,0)</f>
        <v>0</v>
      </c>
      <c r="G288" t="s">
        <v>299</v>
      </c>
    </row>
    <row r="289" spans="2:7" x14ac:dyDescent="0.2">
      <c r="B289" s="1" t="s">
        <v>232</v>
      </c>
      <c r="C289" s="1" t="s">
        <v>6</v>
      </c>
      <c r="E289" s="26" t="str" cm="1">
        <f t="array" ref="E289">IF(F289=0,"",_xlfn.XLOOKUP(Table1[[#This Row],[Scale]],$K$3:$K$7,$L$3:L$7,2)*D289)</f>
        <v/>
      </c>
      <c r="F289" s="25">
        <f>IF(Table1[[#This Row],[Quantity]]&gt;0,$F$8,0)</f>
        <v>0</v>
      </c>
      <c r="G289" t="s">
        <v>300</v>
      </c>
    </row>
    <row r="290" spans="2:7" x14ac:dyDescent="0.2">
      <c r="B290" s="1" t="s">
        <v>232</v>
      </c>
      <c r="C290" s="1" t="s">
        <v>6</v>
      </c>
      <c r="E290" s="26" t="str" cm="1">
        <f t="array" ref="E290">IF(F290=0,"",_xlfn.XLOOKUP(Table1[[#This Row],[Scale]],$K$3:$K$7,$L$3:L$7,2)*D290)</f>
        <v/>
      </c>
      <c r="F290" s="25">
        <f>IF(Table1[[#This Row],[Quantity]]&gt;0,$F$8,0)</f>
        <v>0</v>
      </c>
      <c r="G290" t="s">
        <v>301</v>
      </c>
    </row>
    <row r="291" spans="2:7" x14ac:dyDescent="0.2">
      <c r="B291" s="1" t="s">
        <v>232</v>
      </c>
      <c r="C291" s="1" t="s">
        <v>6</v>
      </c>
      <c r="E291" s="26" t="str" cm="1">
        <f t="array" ref="E291">IF(F291=0,"",_xlfn.XLOOKUP(Table1[[#This Row],[Scale]],$K$3:$K$7,$L$3:L$7,2)*D291)</f>
        <v/>
      </c>
      <c r="F291" s="25">
        <f>IF(Table1[[#This Row],[Quantity]]&gt;0,$F$8,0)</f>
        <v>0</v>
      </c>
      <c r="G291" t="s">
        <v>302</v>
      </c>
    </row>
    <row r="292" spans="2:7" x14ac:dyDescent="0.2">
      <c r="B292" s="1" t="s">
        <v>232</v>
      </c>
      <c r="C292" s="1" t="s">
        <v>6</v>
      </c>
      <c r="E292" s="26" t="str" cm="1">
        <f t="array" ref="E292">IF(F292=0,"",_xlfn.XLOOKUP(Table1[[#This Row],[Scale]],$K$3:$K$7,$L$3:L$7,2)*D292)</f>
        <v/>
      </c>
      <c r="F292" s="25">
        <f>IF(Table1[[#This Row],[Quantity]]&gt;0,$F$8,0)</f>
        <v>0</v>
      </c>
      <c r="G292" t="s">
        <v>303</v>
      </c>
    </row>
    <row r="293" spans="2:7" x14ac:dyDescent="0.2">
      <c r="B293" s="1" t="s">
        <v>232</v>
      </c>
      <c r="C293" s="1" t="s">
        <v>6</v>
      </c>
      <c r="E293" s="26" t="str" cm="1">
        <f t="array" ref="E293">IF(F293=0,"",_xlfn.XLOOKUP(Table1[[#This Row],[Scale]],$K$3:$K$7,$L$3:L$7,2)*D293)</f>
        <v/>
      </c>
      <c r="F293" s="25">
        <f>IF(Table1[[#This Row],[Quantity]]&gt;0,$F$8,0)</f>
        <v>0</v>
      </c>
      <c r="G293" t="s">
        <v>304</v>
      </c>
    </row>
    <row r="294" spans="2:7" x14ac:dyDescent="0.2">
      <c r="B294" s="1" t="s">
        <v>232</v>
      </c>
      <c r="C294" s="1" t="s">
        <v>6</v>
      </c>
      <c r="E294" s="26" t="str" cm="1">
        <f t="array" ref="E294">IF(F294=0,"",_xlfn.XLOOKUP(Table1[[#This Row],[Scale]],$K$3:$K$7,$L$3:L$7,2)*D294)</f>
        <v/>
      </c>
      <c r="F294" s="25">
        <f>IF(Table1[[#This Row],[Quantity]]&gt;0,$F$8,0)</f>
        <v>0</v>
      </c>
      <c r="G294" t="s">
        <v>305</v>
      </c>
    </row>
    <row r="295" spans="2:7" x14ac:dyDescent="0.2">
      <c r="B295" s="1" t="s">
        <v>232</v>
      </c>
      <c r="C295" s="1" t="s">
        <v>6</v>
      </c>
      <c r="E295" s="26" t="str" cm="1">
        <f t="array" ref="E295">IF(F295=0,"",_xlfn.XLOOKUP(Table1[[#This Row],[Scale]],$K$3:$K$7,$L$3:L$7,2)*D295)</f>
        <v/>
      </c>
      <c r="F295" s="25">
        <f>IF(Table1[[#This Row],[Quantity]]&gt;0,$F$8,0)</f>
        <v>0</v>
      </c>
      <c r="G295" t="s">
        <v>306</v>
      </c>
    </row>
    <row r="296" spans="2:7" x14ac:dyDescent="0.2">
      <c r="B296" s="1" t="s">
        <v>232</v>
      </c>
      <c r="C296" s="1" t="s">
        <v>6</v>
      </c>
      <c r="E296" s="26" t="str" cm="1">
        <f t="array" ref="E296">IF(F296=0,"",_xlfn.XLOOKUP(Table1[[#This Row],[Scale]],$K$3:$K$7,$L$3:L$7,2)*D296)</f>
        <v/>
      </c>
      <c r="F296" s="25">
        <f>IF(Table1[[#This Row],[Quantity]]&gt;0,$F$8,0)</f>
        <v>0</v>
      </c>
      <c r="G296" t="s">
        <v>307</v>
      </c>
    </row>
    <row r="297" spans="2:7" x14ac:dyDescent="0.2">
      <c r="B297" s="1" t="s">
        <v>232</v>
      </c>
      <c r="C297" s="1" t="s">
        <v>6</v>
      </c>
      <c r="E297" s="26" t="str" cm="1">
        <f t="array" ref="E297">IF(F297=0,"",_xlfn.XLOOKUP(Table1[[#This Row],[Scale]],$K$3:$K$7,$L$3:L$7,2)*D297)</f>
        <v/>
      </c>
      <c r="F297" s="25">
        <f>IF(Table1[[#This Row],[Quantity]]&gt;0,$F$8,0)</f>
        <v>0</v>
      </c>
      <c r="G297" t="s">
        <v>308</v>
      </c>
    </row>
    <row r="298" spans="2:7" x14ac:dyDescent="0.2">
      <c r="B298" s="1" t="s">
        <v>232</v>
      </c>
      <c r="C298" s="1" t="s">
        <v>6</v>
      </c>
      <c r="E298" s="26" t="str" cm="1">
        <f t="array" ref="E298">IF(F298=0,"",_xlfn.XLOOKUP(Table1[[#This Row],[Scale]],$K$3:$K$7,$L$3:L$7,2)*D298)</f>
        <v/>
      </c>
      <c r="F298" s="25">
        <f>IF(Table1[[#This Row],[Quantity]]&gt;0,$F$8,0)</f>
        <v>0</v>
      </c>
      <c r="G298" t="s">
        <v>309</v>
      </c>
    </row>
    <row r="299" spans="2:7" x14ac:dyDescent="0.2">
      <c r="B299" s="1" t="s">
        <v>232</v>
      </c>
      <c r="C299" s="1" t="s">
        <v>6</v>
      </c>
      <c r="E299" s="26" t="str" cm="1">
        <f t="array" ref="E299">IF(F299=0,"",_xlfn.XLOOKUP(Table1[[#This Row],[Scale]],$K$3:$K$7,$L$3:L$7,2)*D299)</f>
        <v/>
      </c>
      <c r="F299" s="25">
        <f>IF(Table1[[#This Row],[Quantity]]&gt;0,$F$8,0)</f>
        <v>0</v>
      </c>
      <c r="G299" t="s">
        <v>310</v>
      </c>
    </row>
    <row r="300" spans="2:7" x14ac:dyDescent="0.2">
      <c r="B300" s="1" t="s">
        <v>232</v>
      </c>
      <c r="C300" s="1" t="s">
        <v>6</v>
      </c>
      <c r="E300" s="26" t="str" cm="1">
        <f t="array" ref="E300">IF(F300=0,"",_xlfn.XLOOKUP(Table1[[#This Row],[Scale]],$K$3:$K$7,$L$3:L$7,2)*D300)</f>
        <v/>
      </c>
      <c r="F300" s="25">
        <f>IF(Table1[[#This Row],[Quantity]]&gt;0,$F$8,0)</f>
        <v>0</v>
      </c>
      <c r="G300" t="s">
        <v>311</v>
      </c>
    </row>
    <row r="301" spans="2:7" x14ac:dyDescent="0.2">
      <c r="B301" s="1" t="s">
        <v>232</v>
      </c>
      <c r="C301" s="1" t="s">
        <v>6</v>
      </c>
      <c r="E301" s="26" t="str" cm="1">
        <f t="array" ref="E301">IF(F301=0,"",_xlfn.XLOOKUP(Table1[[#This Row],[Scale]],$K$3:$K$7,$L$3:L$7,2)*D301)</f>
        <v/>
      </c>
      <c r="F301" s="25">
        <f>IF(Table1[[#This Row],[Quantity]]&gt;0,$F$8,0)</f>
        <v>0</v>
      </c>
      <c r="G301" t="s">
        <v>312</v>
      </c>
    </row>
    <row r="302" spans="2:7" x14ac:dyDescent="0.2">
      <c r="B302" s="1" t="s">
        <v>232</v>
      </c>
      <c r="C302" s="1" t="s">
        <v>6</v>
      </c>
      <c r="E302" s="26" t="str" cm="1">
        <f t="array" ref="E302">IF(F302=0,"",_xlfn.XLOOKUP(Table1[[#This Row],[Scale]],$K$3:$K$7,$L$3:L$7,2)*D302)</f>
        <v/>
      </c>
      <c r="F302" s="25">
        <f>IF(Table1[[#This Row],[Quantity]]&gt;0,$F$8,0)</f>
        <v>0</v>
      </c>
      <c r="G302" t="s">
        <v>313</v>
      </c>
    </row>
    <row r="303" spans="2:7" x14ac:dyDescent="0.2">
      <c r="B303" s="1" t="s">
        <v>232</v>
      </c>
      <c r="C303" s="1" t="s">
        <v>6</v>
      </c>
      <c r="E303" s="26" t="str" cm="1">
        <f t="array" ref="E303">IF(F303=0,"",_xlfn.XLOOKUP(Table1[[#This Row],[Scale]],$K$3:$K$7,$L$3:L$7,2)*D303)</f>
        <v/>
      </c>
      <c r="F303" s="25">
        <f>IF(Table1[[#This Row],[Quantity]]&gt;0,$F$8,0)</f>
        <v>0</v>
      </c>
      <c r="G303" t="s">
        <v>314</v>
      </c>
    </row>
    <row r="304" spans="2:7" x14ac:dyDescent="0.2">
      <c r="B304" s="1" t="s">
        <v>232</v>
      </c>
      <c r="C304" s="1" t="s">
        <v>6</v>
      </c>
      <c r="E304" s="26" t="str" cm="1">
        <f t="array" ref="E304">IF(F304=0,"",_xlfn.XLOOKUP(Table1[[#This Row],[Scale]],$K$3:$K$7,$L$3:L$7,2)*D304)</f>
        <v/>
      </c>
      <c r="F304" s="25">
        <f>IF(Table1[[#This Row],[Quantity]]&gt;0,$F$8,0)</f>
        <v>0</v>
      </c>
      <c r="G304" t="s">
        <v>315</v>
      </c>
    </row>
    <row r="305" spans="2:7" x14ac:dyDescent="0.2">
      <c r="B305" s="1" t="s">
        <v>232</v>
      </c>
      <c r="C305" s="1" t="s">
        <v>6</v>
      </c>
      <c r="E305" s="26" t="str" cm="1">
        <f t="array" ref="E305">IF(F305=0,"",_xlfn.XLOOKUP(Table1[[#This Row],[Scale]],$K$3:$K$7,$L$3:L$7,2)*D305)</f>
        <v/>
      </c>
      <c r="F305" s="25">
        <f>IF(Table1[[#This Row],[Quantity]]&gt;0,$F$8,0)</f>
        <v>0</v>
      </c>
      <c r="G305" t="s">
        <v>316</v>
      </c>
    </row>
    <row r="306" spans="2:7" x14ac:dyDescent="0.2">
      <c r="B306" s="1" t="s">
        <v>232</v>
      </c>
      <c r="C306" s="1" t="s">
        <v>6</v>
      </c>
      <c r="E306" s="26" t="str" cm="1">
        <f t="array" ref="E306">IF(F306=0,"",_xlfn.XLOOKUP(Table1[[#This Row],[Scale]],$K$3:$K$7,$L$3:L$7,2)*D306)</f>
        <v/>
      </c>
      <c r="F306" s="25">
        <f>IF(Table1[[#This Row],[Quantity]]&gt;0,$F$8,0)</f>
        <v>0</v>
      </c>
      <c r="G306" t="s">
        <v>317</v>
      </c>
    </row>
    <row r="307" spans="2:7" x14ac:dyDescent="0.2">
      <c r="B307" s="1" t="s">
        <v>318</v>
      </c>
      <c r="C307" s="1" t="s">
        <v>9</v>
      </c>
      <c r="E307" s="26" t="str" cm="1">
        <f t="array" ref="E307">IF(F307=0,"",_xlfn.XLOOKUP(Table1[[#This Row],[Scale]],$K$3:$K$7,$L$3:L$7,2)*D307)</f>
        <v/>
      </c>
      <c r="F307" s="25">
        <f>IF(Table1[[#This Row],[Quantity]]&gt;0,$F$8,0)</f>
        <v>0</v>
      </c>
      <c r="G307" t="s">
        <v>319</v>
      </c>
    </row>
    <row r="308" spans="2:7" x14ac:dyDescent="0.2">
      <c r="B308" s="1" t="s">
        <v>318</v>
      </c>
      <c r="C308" s="1" t="s">
        <v>9</v>
      </c>
      <c r="E308" s="26" t="str" cm="1">
        <f t="array" ref="E308">IF(F308=0,"",_xlfn.XLOOKUP(Table1[[#This Row],[Scale]],$K$3:$K$7,$L$3:L$7,2)*D308)</f>
        <v/>
      </c>
      <c r="F308" s="25">
        <f>IF(Table1[[#This Row],[Quantity]]&gt;0,$F$8,0)</f>
        <v>0</v>
      </c>
      <c r="G308" t="s">
        <v>320</v>
      </c>
    </row>
    <row r="309" spans="2:7" x14ac:dyDescent="0.2">
      <c r="B309" s="1" t="s">
        <v>318</v>
      </c>
      <c r="C309" s="1" t="s">
        <v>9</v>
      </c>
      <c r="E309" s="26" t="str" cm="1">
        <f t="array" ref="E309">IF(F309=0,"",_xlfn.XLOOKUP(Table1[[#This Row],[Scale]],$K$3:$K$7,$L$3:L$7,2)*D309)</f>
        <v/>
      </c>
      <c r="F309" s="25">
        <f>IF(Table1[[#This Row],[Quantity]]&gt;0,$F$8,0)</f>
        <v>0</v>
      </c>
      <c r="G309" t="s">
        <v>321</v>
      </c>
    </row>
    <row r="310" spans="2:7" x14ac:dyDescent="0.2">
      <c r="B310" s="1" t="s">
        <v>322</v>
      </c>
      <c r="C310" s="1" t="s">
        <v>9</v>
      </c>
      <c r="E310" s="26" t="str" cm="1">
        <f t="array" ref="E310">IF(F310=0,"",_xlfn.XLOOKUP(Table1[[#This Row],[Scale]],$K$3:$K$7,$L$3:L$7,2)*D310)</f>
        <v/>
      </c>
      <c r="F310" s="25">
        <f>IF(Table1[[#This Row],[Quantity]]&gt;0,$F$8,0)</f>
        <v>0</v>
      </c>
      <c r="G310" t="s">
        <v>323</v>
      </c>
    </row>
    <row r="311" spans="2:7" x14ac:dyDescent="0.2">
      <c r="B311" s="1" t="s">
        <v>322</v>
      </c>
      <c r="C311" s="1" t="s">
        <v>6</v>
      </c>
      <c r="E311" s="26" t="str" cm="1">
        <f t="array" ref="E311">IF(F311=0,"",_xlfn.XLOOKUP(Table1[[#This Row],[Scale]],$K$3:$K$7,$L$3:L$7,2)*D311)</f>
        <v/>
      </c>
      <c r="F311" s="25">
        <f>IF(Table1[[#This Row],[Quantity]]&gt;0,$F$8,0)</f>
        <v>0</v>
      </c>
      <c r="G311" t="s">
        <v>324</v>
      </c>
    </row>
    <row r="312" spans="2:7" x14ac:dyDescent="0.2">
      <c r="B312" s="1" t="s">
        <v>322</v>
      </c>
      <c r="C312" s="1" t="s">
        <v>6</v>
      </c>
      <c r="E312" s="26" t="str" cm="1">
        <f t="array" ref="E312">IF(F312=0,"",_xlfn.XLOOKUP(Table1[[#This Row],[Scale]],$K$3:$K$7,$L$3:L$7,2)*D312)</f>
        <v/>
      </c>
      <c r="F312" s="25">
        <f>IF(Table1[[#This Row],[Quantity]]&gt;0,$F$8,0)</f>
        <v>0</v>
      </c>
      <c r="G312" t="s">
        <v>325</v>
      </c>
    </row>
    <row r="313" spans="2:7" x14ac:dyDescent="0.2">
      <c r="B313" s="1" t="s">
        <v>326</v>
      </c>
      <c r="C313" s="1" t="s">
        <v>41</v>
      </c>
      <c r="E313" s="26" t="str" cm="1">
        <f t="array" ref="E313">IF(F313=0,"",_xlfn.XLOOKUP(Table1[[#This Row],[Scale]],$K$3:$K$7,$L$3:L$7,2)*D313)</f>
        <v/>
      </c>
      <c r="F313" s="25">
        <f>IF(Table1[[#This Row],[Quantity]]&gt;0,$F$8,0)</f>
        <v>0</v>
      </c>
      <c r="G313" t="s">
        <v>327</v>
      </c>
    </row>
    <row r="314" spans="2:7" x14ac:dyDescent="0.2">
      <c r="B314" s="1" t="s">
        <v>326</v>
      </c>
      <c r="C314" s="1" t="s">
        <v>41</v>
      </c>
      <c r="E314" s="26" t="str" cm="1">
        <f t="array" ref="E314">IF(F314=0,"",_xlfn.XLOOKUP(Table1[[#This Row],[Scale]],$K$3:$K$7,$L$3:L$7,2)*D314)</f>
        <v/>
      </c>
      <c r="F314" s="25">
        <f>IF(Table1[[#This Row],[Quantity]]&gt;0,$F$8,0)</f>
        <v>0</v>
      </c>
      <c r="G314" t="s">
        <v>328</v>
      </c>
    </row>
    <row r="315" spans="2:7" x14ac:dyDescent="0.2">
      <c r="B315" s="1" t="s">
        <v>326</v>
      </c>
      <c r="C315" s="1" t="s">
        <v>41</v>
      </c>
      <c r="E315" s="26" t="str" cm="1">
        <f t="array" ref="E315">IF(F315=0,"",_xlfn.XLOOKUP(Table1[[#This Row],[Scale]],$K$3:$K$7,$L$3:L$7,2)*D315)</f>
        <v/>
      </c>
      <c r="F315" s="25">
        <f>IF(Table1[[#This Row],[Quantity]]&gt;0,$F$8,0)</f>
        <v>0</v>
      </c>
      <c r="G315" t="s">
        <v>329</v>
      </c>
    </row>
    <row r="316" spans="2:7" x14ac:dyDescent="0.2">
      <c r="B316" s="1" t="s">
        <v>326</v>
      </c>
      <c r="C316" s="1" t="s">
        <v>41</v>
      </c>
      <c r="E316" s="26" t="str" cm="1">
        <f t="array" ref="E316">IF(F316=0,"",_xlfn.XLOOKUP(Table1[[#This Row],[Scale]],$K$3:$K$7,$L$3:L$7,2)*D316)</f>
        <v/>
      </c>
      <c r="F316" s="25">
        <f>IF(Table1[[#This Row],[Quantity]]&gt;0,$F$8,0)</f>
        <v>0</v>
      </c>
      <c r="G316" t="s">
        <v>330</v>
      </c>
    </row>
    <row r="317" spans="2:7" x14ac:dyDescent="0.2">
      <c r="B317" s="1" t="s">
        <v>326</v>
      </c>
      <c r="C317" s="1" t="s">
        <v>41</v>
      </c>
      <c r="E317" s="26" t="str" cm="1">
        <f t="array" ref="E317">IF(F317=0,"",_xlfn.XLOOKUP(Table1[[#This Row],[Scale]],$K$3:$K$7,$L$3:L$7,2)*D317)</f>
        <v/>
      </c>
      <c r="F317" s="25">
        <f>IF(Table1[[#This Row],[Quantity]]&gt;0,$F$8,0)</f>
        <v>0</v>
      </c>
      <c r="G317" t="s">
        <v>331</v>
      </c>
    </row>
    <row r="318" spans="2:7" x14ac:dyDescent="0.2">
      <c r="B318" s="1" t="s">
        <v>326</v>
      </c>
      <c r="C318" s="1" t="s">
        <v>41</v>
      </c>
      <c r="E318" s="26" t="str" cm="1">
        <f t="array" ref="E318">IF(F318=0,"",_xlfn.XLOOKUP(Table1[[#This Row],[Scale]],$K$3:$K$7,$L$3:L$7,2)*D318)</f>
        <v/>
      </c>
      <c r="F318" s="25">
        <f>IF(Table1[[#This Row],[Quantity]]&gt;0,$F$8,0)</f>
        <v>0</v>
      </c>
      <c r="G318" t="s">
        <v>332</v>
      </c>
    </row>
    <row r="319" spans="2:7" x14ac:dyDescent="0.2">
      <c r="B319" s="1" t="s">
        <v>326</v>
      </c>
      <c r="C319" s="1" t="s">
        <v>41</v>
      </c>
      <c r="E319" s="26" t="str" cm="1">
        <f t="array" ref="E319">IF(F319=0,"",_xlfn.XLOOKUP(Table1[[#This Row],[Scale]],$K$3:$K$7,$L$3:L$7,2)*D319)</f>
        <v/>
      </c>
      <c r="F319" s="25">
        <f>IF(Table1[[#This Row],[Quantity]]&gt;0,$F$8,0)</f>
        <v>0</v>
      </c>
      <c r="G319" t="s">
        <v>333</v>
      </c>
    </row>
    <row r="320" spans="2:7" x14ac:dyDescent="0.2">
      <c r="B320" s="1" t="s">
        <v>326</v>
      </c>
      <c r="C320" s="1" t="s">
        <v>41</v>
      </c>
      <c r="E320" s="26" t="str" cm="1">
        <f t="array" ref="E320">IF(F320=0,"",_xlfn.XLOOKUP(Table1[[#This Row],[Scale]],$K$3:$K$7,$L$3:L$7,2)*D320)</f>
        <v/>
      </c>
      <c r="F320" s="25">
        <f>IF(Table1[[#This Row],[Quantity]]&gt;0,$F$8,0)</f>
        <v>0</v>
      </c>
      <c r="G320" t="s">
        <v>334</v>
      </c>
    </row>
    <row r="321" spans="2:7" x14ac:dyDescent="0.2">
      <c r="B321" s="1" t="s">
        <v>326</v>
      </c>
      <c r="C321" s="1" t="s">
        <v>41</v>
      </c>
      <c r="E321" s="26" t="str" cm="1">
        <f t="array" ref="E321">IF(F321=0,"",_xlfn.XLOOKUP(Table1[[#This Row],[Scale]],$K$3:$K$7,$L$3:L$7,2)*D321)</f>
        <v/>
      </c>
      <c r="F321" s="25">
        <f>IF(Table1[[#This Row],[Quantity]]&gt;0,$F$8,0)</f>
        <v>0</v>
      </c>
      <c r="G321" t="s">
        <v>335</v>
      </c>
    </row>
    <row r="322" spans="2:7" x14ac:dyDescent="0.2">
      <c r="B322" s="1" t="s">
        <v>326</v>
      </c>
      <c r="C322" s="1" t="s">
        <v>41</v>
      </c>
      <c r="E322" s="26" t="str" cm="1">
        <f t="array" ref="E322">IF(F322=0,"",_xlfn.XLOOKUP(Table1[[#This Row],[Scale]],$K$3:$K$7,$L$3:L$7,2)*D322)</f>
        <v/>
      </c>
      <c r="F322" s="25">
        <f>IF(Table1[[#This Row],[Quantity]]&gt;0,$F$8,0)</f>
        <v>0</v>
      </c>
      <c r="G322" t="s">
        <v>336</v>
      </c>
    </row>
    <row r="323" spans="2:7" x14ac:dyDescent="0.2">
      <c r="B323" s="1" t="s">
        <v>326</v>
      </c>
      <c r="C323" s="1" t="s">
        <v>41</v>
      </c>
      <c r="E323" s="26" t="str" cm="1">
        <f t="array" ref="E323">IF(F323=0,"",_xlfn.XLOOKUP(Table1[[#This Row],[Scale]],$K$3:$K$7,$L$3:L$7,2)*D323)</f>
        <v/>
      </c>
      <c r="F323" s="25">
        <f>IF(Table1[[#This Row],[Quantity]]&gt;0,$F$8,0)</f>
        <v>0</v>
      </c>
      <c r="G323" t="s">
        <v>337</v>
      </c>
    </row>
    <row r="324" spans="2:7" x14ac:dyDescent="0.2">
      <c r="B324" s="1" t="s">
        <v>326</v>
      </c>
      <c r="C324" s="1" t="s">
        <v>41</v>
      </c>
      <c r="E324" s="26" t="str" cm="1">
        <f t="array" ref="E324">IF(F324=0,"",_xlfn.XLOOKUP(Table1[[#This Row],[Scale]],$K$3:$K$7,$L$3:L$7,2)*D324)</f>
        <v/>
      </c>
      <c r="F324" s="25">
        <f>IF(Table1[[#This Row],[Quantity]]&gt;0,$F$8,0)</f>
        <v>0</v>
      </c>
      <c r="G324" t="s">
        <v>338</v>
      </c>
    </row>
    <row r="325" spans="2:7" x14ac:dyDescent="0.2">
      <c r="B325" s="1" t="s">
        <v>326</v>
      </c>
      <c r="C325" s="1" t="s">
        <v>41</v>
      </c>
      <c r="E325" s="26" t="str" cm="1">
        <f t="array" ref="E325">IF(F325=0,"",_xlfn.XLOOKUP(Table1[[#This Row],[Scale]],$K$3:$K$7,$L$3:L$7,2)*D325)</f>
        <v/>
      </c>
      <c r="F325" s="25">
        <f>IF(Table1[[#This Row],[Quantity]]&gt;0,$F$8,0)</f>
        <v>0</v>
      </c>
      <c r="G325" t="s">
        <v>339</v>
      </c>
    </row>
    <row r="326" spans="2:7" x14ac:dyDescent="0.2">
      <c r="B326" s="1" t="s">
        <v>326</v>
      </c>
      <c r="C326" s="1" t="s">
        <v>41</v>
      </c>
      <c r="E326" s="26" t="str" cm="1">
        <f t="array" ref="E326">IF(F326=0,"",_xlfn.XLOOKUP(Table1[[#This Row],[Scale]],$K$3:$K$7,$L$3:L$7,2)*D326)</f>
        <v/>
      </c>
      <c r="F326" s="25">
        <f>IF(Table1[[#This Row],[Quantity]]&gt;0,$F$8,0)</f>
        <v>0</v>
      </c>
      <c r="G326" t="s">
        <v>340</v>
      </c>
    </row>
    <row r="327" spans="2:7" x14ac:dyDescent="0.2">
      <c r="B327" s="1" t="s">
        <v>326</v>
      </c>
      <c r="C327" s="1" t="s">
        <v>41</v>
      </c>
      <c r="E327" s="26" t="str" cm="1">
        <f t="array" ref="E327">IF(F327=0,"",_xlfn.XLOOKUP(Table1[[#This Row],[Scale]],$K$3:$K$7,$L$3:L$7,2)*D327)</f>
        <v/>
      </c>
      <c r="F327" s="25">
        <f>IF(Table1[[#This Row],[Quantity]]&gt;0,$F$8,0)</f>
        <v>0</v>
      </c>
      <c r="G327" t="s">
        <v>341</v>
      </c>
    </row>
    <row r="328" spans="2:7" x14ac:dyDescent="0.2">
      <c r="B328" s="1" t="s">
        <v>326</v>
      </c>
      <c r="C328" s="1" t="s">
        <v>41</v>
      </c>
      <c r="E328" s="26" t="str" cm="1">
        <f t="array" ref="E328">IF(F328=0,"",_xlfn.XLOOKUP(Table1[[#This Row],[Scale]],$K$3:$K$7,$L$3:L$7,2)*D328)</f>
        <v/>
      </c>
      <c r="F328" s="25">
        <f>IF(Table1[[#This Row],[Quantity]]&gt;0,$F$8,0)</f>
        <v>0</v>
      </c>
      <c r="G328" t="s">
        <v>585</v>
      </c>
    </row>
    <row r="329" spans="2:7" x14ac:dyDescent="0.2">
      <c r="B329" s="1" t="s">
        <v>326</v>
      </c>
      <c r="C329" s="1" t="s">
        <v>41</v>
      </c>
      <c r="E329" s="26" t="str" cm="1">
        <f t="array" ref="E329">IF(F329=0,"",_xlfn.XLOOKUP(Table1[[#This Row],[Scale]],$K$3:$K$7,$L$3:L$7,2)*D329)</f>
        <v/>
      </c>
      <c r="F329" s="25">
        <f>IF(Table1[[#This Row],[Quantity]]&gt;0,$F$8,0)</f>
        <v>0</v>
      </c>
      <c r="G329" t="s">
        <v>342</v>
      </c>
    </row>
    <row r="330" spans="2:7" x14ac:dyDescent="0.2">
      <c r="B330" s="1" t="s">
        <v>326</v>
      </c>
      <c r="C330" s="1" t="s">
        <v>41</v>
      </c>
      <c r="E330" s="26" t="str" cm="1">
        <f t="array" ref="E330">IF(F330=0,"",_xlfn.XLOOKUP(Table1[[#This Row],[Scale]],$K$3:$K$7,$L$3:L$7,2)*D330)</f>
        <v/>
      </c>
      <c r="F330" s="25">
        <f>IF(Table1[[#This Row],[Quantity]]&gt;0,$F$8,0)</f>
        <v>0</v>
      </c>
      <c r="G330" t="s">
        <v>343</v>
      </c>
    </row>
    <row r="331" spans="2:7" x14ac:dyDescent="0.2">
      <c r="B331" s="1" t="s">
        <v>326</v>
      </c>
      <c r="C331" s="1" t="s">
        <v>41</v>
      </c>
      <c r="E331" s="26" t="str" cm="1">
        <f t="array" ref="E331">IF(F331=0,"",_xlfn.XLOOKUP(Table1[[#This Row],[Scale]],$K$3:$K$7,$L$3:L$7,2)*D331)</f>
        <v/>
      </c>
      <c r="F331" s="25">
        <f>IF(Table1[[#This Row],[Quantity]]&gt;0,$F$8,0)</f>
        <v>0</v>
      </c>
      <c r="G331" t="s">
        <v>344</v>
      </c>
    </row>
    <row r="332" spans="2:7" x14ac:dyDescent="0.2">
      <c r="B332" s="1" t="s">
        <v>326</v>
      </c>
      <c r="C332" s="1" t="s">
        <v>41</v>
      </c>
      <c r="E332" s="26" t="str" cm="1">
        <f t="array" ref="E332">IF(F332=0,"",_xlfn.XLOOKUP(Table1[[#This Row],[Scale]],$K$3:$K$7,$L$3:L$7,2)*D332)</f>
        <v/>
      </c>
      <c r="F332" s="25">
        <f>IF(Table1[[#This Row],[Quantity]]&gt;0,$F$8,0)</f>
        <v>0</v>
      </c>
      <c r="G332" t="s">
        <v>345</v>
      </c>
    </row>
    <row r="333" spans="2:7" x14ac:dyDescent="0.2">
      <c r="B333" s="1" t="s">
        <v>326</v>
      </c>
      <c r="C333" s="1" t="s">
        <v>41</v>
      </c>
      <c r="E333" s="26" t="str" cm="1">
        <f t="array" ref="E333">IF(F333=0,"",_xlfn.XLOOKUP(Table1[[#This Row],[Scale]],$K$3:$K$7,$L$3:L$7,2)*D333)</f>
        <v/>
      </c>
      <c r="F333" s="25">
        <f>IF(Table1[[#This Row],[Quantity]]&gt;0,$F$8,0)</f>
        <v>0</v>
      </c>
      <c r="G333" t="s">
        <v>346</v>
      </c>
    </row>
    <row r="334" spans="2:7" x14ac:dyDescent="0.2">
      <c r="B334" s="1" t="s">
        <v>326</v>
      </c>
      <c r="C334" s="1" t="s">
        <v>41</v>
      </c>
      <c r="E334" s="26" t="str" cm="1">
        <f t="array" ref="E334">IF(F334=0,"",_xlfn.XLOOKUP(Table1[[#This Row],[Scale]],$K$3:$K$7,$L$3:L$7,2)*D334)</f>
        <v/>
      </c>
      <c r="F334" s="25">
        <f>IF(Table1[[#This Row],[Quantity]]&gt;0,$F$8,0)</f>
        <v>0</v>
      </c>
      <c r="G334" t="s">
        <v>347</v>
      </c>
    </row>
    <row r="335" spans="2:7" x14ac:dyDescent="0.2">
      <c r="B335" s="1" t="s">
        <v>326</v>
      </c>
      <c r="C335" s="1" t="s">
        <v>41</v>
      </c>
      <c r="E335" s="26" t="str" cm="1">
        <f t="array" ref="E335">IF(F335=0,"",_xlfn.XLOOKUP(Table1[[#This Row],[Scale]],$K$3:$K$7,$L$3:L$7,2)*D335)</f>
        <v/>
      </c>
      <c r="F335" s="25">
        <f>IF(Table1[[#This Row],[Quantity]]&gt;0,$F$8,0)</f>
        <v>0</v>
      </c>
      <c r="G335" t="s">
        <v>348</v>
      </c>
    </row>
    <row r="336" spans="2:7" x14ac:dyDescent="0.2">
      <c r="B336" s="1" t="s">
        <v>326</v>
      </c>
      <c r="C336" s="1" t="s">
        <v>41</v>
      </c>
      <c r="E336" s="26" t="str" cm="1">
        <f t="array" ref="E336">IF(F336=0,"",_xlfn.XLOOKUP(Table1[[#This Row],[Scale]],$K$3:$K$7,$L$3:L$7,2)*D336)</f>
        <v/>
      </c>
      <c r="F336" s="25">
        <f>IF(Table1[[#This Row],[Quantity]]&gt;0,$F$8,0)</f>
        <v>0</v>
      </c>
      <c r="G336" t="s">
        <v>349</v>
      </c>
    </row>
    <row r="337" spans="2:7" x14ac:dyDescent="0.2">
      <c r="B337" s="1" t="s">
        <v>326</v>
      </c>
      <c r="C337" s="1" t="s">
        <v>41</v>
      </c>
      <c r="E337" s="26" t="str" cm="1">
        <f t="array" ref="E337">IF(F337=0,"",_xlfn.XLOOKUP(Table1[[#This Row],[Scale]],$K$3:$K$7,$L$3:L$7,2)*D337)</f>
        <v/>
      </c>
      <c r="F337" s="25">
        <f>IF(Table1[[#This Row],[Quantity]]&gt;0,$F$8,0)</f>
        <v>0</v>
      </c>
      <c r="G337" t="s">
        <v>350</v>
      </c>
    </row>
    <row r="338" spans="2:7" x14ac:dyDescent="0.2">
      <c r="B338" s="1" t="s">
        <v>326</v>
      </c>
      <c r="C338" s="1" t="s">
        <v>41</v>
      </c>
      <c r="E338" s="26" t="str" cm="1">
        <f t="array" ref="E338">IF(F338=0,"",_xlfn.XLOOKUP(Table1[[#This Row],[Scale]],$K$3:$K$7,$L$3:L$7,2)*D338)</f>
        <v/>
      </c>
      <c r="F338" s="25">
        <f>IF(Table1[[#This Row],[Quantity]]&gt;0,$F$8,0)</f>
        <v>0</v>
      </c>
      <c r="G338" t="s">
        <v>351</v>
      </c>
    </row>
    <row r="339" spans="2:7" x14ac:dyDescent="0.2">
      <c r="B339" s="1" t="s">
        <v>326</v>
      </c>
      <c r="C339" s="1" t="s">
        <v>41</v>
      </c>
      <c r="E339" s="26" t="str" cm="1">
        <f t="array" ref="E339">IF(F339=0,"",_xlfn.XLOOKUP(Table1[[#This Row],[Scale]],$K$3:$K$7,$L$3:L$7,2)*D339)</f>
        <v/>
      </c>
      <c r="F339" s="25">
        <f>IF(Table1[[#This Row],[Quantity]]&gt;0,$F$8,0)</f>
        <v>0</v>
      </c>
      <c r="G339" t="s">
        <v>352</v>
      </c>
    </row>
    <row r="340" spans="2:7" x14ac:dyDescent="0.2">
      <c r="B340" s="1" t="s">
        <v>326</v>
      </c>
      <c r="C340" s="1" t="s">
        <v>41</v>
      </c>
      <c r="E340" s="26" t="str" cm="1">
        <f t="array" ref="E340">IF(F340=0,"",_xlfn.XLOOKUP(Table1[[#This Row],[Scale]],$K$3:$K$7,$L$3:L$7,2)*D340)</f>
        <v/>
      </c>
      <c r="F340" s="25">
        <f>IF(Table1[[#This Row],[Quantity]]&gt;0,$F$8,0)</f>
        <v>0</v>
      </c>
      <c r="G340" t="s">
        <v>353</v>
      </c>
    </row>
    <row r="341" spans="2:7" x14ac:dyDescent="0.2">
      <c r="B341" s="1" t="s">
        <v>326</v>
      </c>
      <c r="C341" s="1" t="s">
        <v>41</v>
      </c>
      <c r="E341" s="26" t="str" cm="1">
        <f t="array" ref="E341">IF(F341=0,"",_xlfn.XLOOKUP(Table1[[#This Row],[Scale]],$K$3:$K$7,$L$3:L$7,2)*D341)</f>
        <v/>
      </c>
      <c r="F341" s="25">
        <f>IF(Table1[[#This Row],[Quantity]]&gt;0,$F$8,0)</f>
        <v>0</v>
      </c>
      <c r="G341" t="s">
        <v>354</v>
      </c>
    </row>
    <row r="342" spans="2:7" x14ac:dyDescent="0.2">
      <c r="B342" s="1" t="s">
        <v>326</v>
      </c>
      <c r="C342" s="1" t="s">
        <v>41</v>
      </c>
      <c r="E342" s="26" t="str" cm="1">
        <f t="array" ref="E342">IF(F342=0,"",_xlfn.XLOOKUP(Table1[[#This Row],[Scale]],$K$3:$K$7,$L$3:L$7,2)*D342)</f>
        <v/>
      </c>
      <c r="F342" s="25">
        <f>IF(Table1[[#This Row],[Quantity]]&gt;0,$F$8,0)</f>
        <v>0</v>
      </c>
      <c r="G342" t="s">
        <v>355</v>
      </c>
    </row>
    <row r="343" spans="2:7" x14ac:dyDescent="0.2">
      <c r="B343" s="1" t="s">
        <v>326</v>
      </c>
      <c r="C343" s="1" t="s">
        <v>41</v>
      </c>
      <c r="E343" s="26" t="str" cm="1">
        <f t="array" ref="E343">IF(F343=0,"",_xlfn.XLOOKUP(Table1[[#This Row],[Scale]],$K$3:$K$7,$L$3:L$7,2)*D343)</f>
        <v/>
      </c>
      <c r="F343" s="25">
        <f>IF(Table1[[#This Row],[Quantity]]&gt;0,$F$8,0)</f>
        <v>0</v>
      </c>
      <c r="G343" t="s">
        <v>356</v>
      </c>
    </row>
    <row r="344" spans="2:7" x14ac:dyDescent="0.2">
      <c r="B344" s="1" t="s">
        <v>326</v>
      </c>
      <c r="C344" s="1" t="s">
        <v>9</v>
      </c>
      <c r="E344" s="26" t="str" cm="1">
        <f t="array" ref="E344">IF(F344=0,"",_xlfn.XLOOKUP(Table1[[#This Row],[Scale]],$K$3:$K$7,$L$3:L$7,2)*D344)</f>
        <v/>
      </c>
      <c r="F344" s="25">
        <f>IF(Table1[[#This Row],[Quantity]]&gt;0,$F$8,0)</f>
        <v>0</v>
      </c>
      <c r="G344" t="s">
        <v>357</v>
      </c>
    </row>
    <row r="345" spans="2:7" x14ac:dyDescent="0.2">
      <c r="B345" s="1" t="s">
        <v>326</v>
      </c>
      <c r="C345" s="1" t="s">
        <v>9</v>
      </c>
      <c r="E345" s="26" t="str" cm="1">
        <f t="array" ref="E345">IF(F345=0,"",_xlfn.XLOOKUP(Table1[[#This Row],[Scale]],$K$3:$K$7,$L$3:L$7,2)*D345)</f>
        <v/>
      </c>
      <c r="F345" s="25">
        <f>IF(Table1[[#This Row],[Quantity]]&gt;0,$F$8,0)</f>
        <v>0</v>
      </c>
      <c r="G345" t="s">
        <v>358</v>
      </c>
    </row>
    <row r="346" spans="2:7" x14ac:dyDescent="0.2">
      <c r="B346" s="1" t="s">
        <v>326</v>
      </c>
      <c r="C346" s="1" t="s">
        <v>9</v>
      </c>
      <c r="E346" s="26" t="str" cm="1">
        <f t="array" ref="E346">IF(F346=0,"",_xlfn.XLOOKUP(Table1[[#This Row],[Scale]],$K$3:$K$7,$L$3:L$7,2)*D346)</f>
        <v/>
      </c>
      <c r="F346" s="25">
        <f>IF(Table1[[#This Row],[Quantity]]&gt;0,$F$8,0)</f>
        <v>0</v>
      </c>
      <c r="G346" t="s">
        <v>359</v>
      </c>
    </row>
    <row r="347" spans="2:7" x14ac:dyDescent="0.2">
      <c r="B347" s="1" t="s">
        <v>326</v>
      </c>
      <c r="C347" s="1" t="s">
        <v>9</v>
      </c>
      <c r="E347" s="26" t="str" cm="1">
        <f t="array" ref="E347">IF(F347=0,"",_xlfn.XLOOKUP(Table1[[#This Row],[Scale]],$K$3:$K$7,$L$3:L$7,2)*D347)</f>
        <v/>
      </c>
      <c r="F347" s="25">
        <f>IF(Table1[[#This Row],[Quantity]]&gt;0,$F$8,0)</f>
        <v>0</v>
      </c>
      <c r="G347" t="s">
        <v>360</v>
      </c>
    </row>
    <row r="348" spans="2:7" x14ac:dyDescent="0.2">
      <c r="B348" s="1" t="s">
        <v>326</v>
      </c>
      <c r="C348" s="1" t="s">
        <v>9</v>
      </c>
      <c r="E348" s="26" t="str" cm="1">
        <f t="array" ref="E348">IF(F348=0,"",_xlfn.XLOOKUP(Table1[[#This Row],[Scale]],$K$3:$K$7,$L$3:L$7,2)*D348)</f>
        <v/>
      </c>
      <c r="F348" s="25">
        <f>IF(Table1[[#This Row],[Quantity]]&gt;0,$F$8,0)</f>
        <v>0</v>
      </c>
      <c r="G348" t="s">
        <v>361</v>
      </c>
    </row>
    <row r="349" spans="2:7" x14ac:dyDescent="0.2">
      <c r="B349" s="1" t="s">
        <v>326</v>
      </c>
      <c r="C349" s="1" t="s">
        <v>9</v>
      </c>
      <c r="E349" s="26" t="str" cm="1">
        <f t="array" ref="E349">IF(F349=0,"",_xlfn.XLOOKUP(Table1[[#This Row],[Scale]],$K$3:$K$7,$L$3:L$7,2)*D349)</f>
        <v/>
      </c>
      <c r="F349" s="25">
        <f>IF(Table1[[#This Row],[Quantity]]&gt;0,$F$8,0)</f>
        <v>0</v>
      </c>
      <c r="G349" t="s">
        <v>362</v>
      </c>
    </row>
    <row r="350" spans="2:7" x14ac:dyDescent="0.2">
      <c r="B350" s="1" t="s">
        <v>326</v>
      </c>
      <c r="C350" s="1" t="s">
        <v>9</v>
      </c>
      <c r="E350" s="26" t="str" cm="1">
        <f t="array" ref="E350">IF(F350=0,"",_xlfn.XLOOKUP(Table1[[#This Row],[Scale]],$K$3:$K$7,$L$3:L$7,2)*D350)</f>
        <v/>
      </c>
      <c r="F350" s="25">
        <f>IF(Table1[[#This Row],[Quantity]]&gt;0,$F$8,0)</f>
        <v>0</v>
      </c>
      <c r="G350" t="s">
        <v>363</v>
      </c>
    </row>
    <row r="351" spans="2:7" x14ac:dyDescent="0.2">
      <c r="B351" s="1" t="s">
        <v>326</v>
      </c>
      <c r="C351" s="1" t="s">
        <v>9</v>
      </c>
      <c r="E351" s="26" t="str" cm="1">
        <f t="array" ref="E351">IF(F351=0,"",_xlfn.XLOOKUP(Table1[[#This Row],[Scale]],$K$3:$K$7,$L$3:L$7,2)*D351)</f>
        <v/>
      </c>
      <c r="F351" s="25">
        <f>IF(Table1[[#This Row],[Quantity]]&gt;0,$F$8,0)</f>
        <v>0</v>
      </c>
      <c r="G351" t="s">
        <v>364</v>
      </c>
    </row>
    <row r="352" spans="2:7" x14ac:dyDescent="0.2">
      <c r="B352" s="1" t="s">
        <v>326</v>
      </c>
      <c r="C352" s="1" t="s">
        <v>9</v>
      </c>
      <c r="E352" s="26" t="str" cm="1">
        <f t="array" ref="E352">IF(F352=0,"",_xlfn.XLOOKUP(Table1[[#This Row],[Scale]],$K$3:$K$7,$L$3:L$7,2)*D352)</f>
        <v/>
      </c>
      <c r="F352" s="25">
        <f>IF(Table1[[#This Row],[Quantity]]&gt;0,$F$8,0)</f>
        <v>0</v>
      </c>
      <c r="G352" t="s">
        <v>365</v>
      </c>
    </row>
    <row r="353" spans="2:7" x14ac:dyDescent="0.2">
      <c r="B353" s="1" t="s">
        <v>326</v>
      </c>
      <c r="C353" s="1" t="s">
        <v>9</v>
      </c>
      <c r="E353" s="26" t="str" cm="1">
        <f t="array" ref="E353">IF(F353=0,"",_xlfn.XLOOKUP(Table1[[#This Row],[Scale]],$K$3:$K$7,$L$3:L$7,2)*D353)</f>
        <v/>
      </c>
      <c r="F353" s="25">
        <f>IF(Table1[[#This Row],[Quantity]]&gt;0,$F$8,0)</f>
        <v>0</v>
      </c>
      <c r="G353" t="s">
        <v>366</v>
      </c>
    </row>
    <row r="354" spans="2:7" x14ac:dyDescent="0.2">
      <c r="B354" s="1" t="s">
        <v>326</v>
      </c>
      <c r="C354" s="1" t="s">
        <v>9</v>
      </c>
      <c r="E354" s="26" t="str" cm="1">
        <f t="array" ref="E354">IF(F354=0,"",_xlfn.XLOOKUP(Table1[[#This Row],[Scale]],$K$3:$K$7,$L$3:L$7,2)*D354)</f>
        <v/>
      </c>
      <c r="F354" s="25">
        <f>IF(Table1[[#This Row],[Quantity]]&gt;0,$F$8,0)</f>
        <v>0</v>
      </c>
      <c r="G354" t="s">
        <v>367</v>
      </c>
    </row>
    <row r="355" spans="2:7" x14ac:dyDescent="0.2">
      <c r="B355" s="1" t="s">
        <v>326</v>
      </c>
      <c r="C355" s="1" t="s">
        <v>9</v>
      </c>
      <c r="E355" s="26" t="str" cm="1">
        <f t="array" ref="E355">IF(F355=0,"",_xlfn.XLOOKUP(Table1[[#This Row],[Scale]],$K$3:$K$7,$L$3:L$7,2)*D355)</f>
        <v/>
      </c>
      <c r="F355" s="25">
        <f>IF(Table1[[#This Row],[Quantity]]&gt;0,$F$8,0)</f>
        <v>0</v>
      </c>
      <c r="G355" t="s">
        <v>368</v>
      </c>
    </row>
    <row r="356" spans="2:7" x14ac:dyDescent="0.2">
      <c r="B356" s="1" t="s">
        <v>326</v>
      </c>
      <c r="C356" s="1" t="s">
        <v>9</v>
      </c>
      <c r="E356" s="26" t="str" cm="1">
        <f t="array" ref="E356">IF(F356=0,"",_xlfn.XLOOKUP(Table1[[#This Row],[Scale]],$K$3:$K$7,$L$3:L$7,2)*D356)</f>
        <v/>
      </c>
      <c r="F356" s="25">
        <f>IF(Table1[[#This Row],[Quantity]]&gt;0,$F$8,0)</f>
        <v>0</v>
      </c>
      <c r="G356" t="s">
        <v>369</v>
      </c>
    </row>
    <row r="357" spans="2:7" x14ac:dyDescent="0.2">
      <c r="B357" s="1" t="s">
        <v>326</v>
      </c>
      <c r="C357" s="1" t="s">
        <v>9</v>
      </c>
      <c r="E357" s="26" t="str" cm="1">
        <f t="array" ref="E357">IF(F357=0,"",_xlfn.XLOOKUP(Table1[[#This Row],[Scale]],$K$3:$K$7,$L$3:L$7,2)*D357)</f>
        <v/>
      </c>
      <c r="F357" s="25">
        <f>IF(Table1[[#This Row],[Quantity]]&gt;0,$F$8,0)</f>
        <v>0</v>
      </c>
      <c r="G357" t="s">
        <v>370</v>
      </c>
    </row>
    <row r="358" spans="2:7" x14ac:dyDescent="0.2">
      <c r="B358" s="1" t="s">
        <v>326</v>
      </c>
      <c r="C358" s="1" t="s">
        <v>9</v>
      </c>
      <c r="E358" s="26" t="str" cm="1">
        <f t="array" ref="E358">IF(F358=0,"",_xlfn.XLOOKUP(Table1[[#This Row],[Scale]],$K$3:$K$7,$L$3:L$7,2)*D358)</f>
        <v/>
      </c>
      <c r="F358" s="25">
        <f>IF(Table1[[#This Row],[Quantity]]&gt;0,$F$8,0)</f>
        <v>0</v>
      </c>
      <c r="G358" t="s">
        <v>371</v>
      </c>
    </row>
    <row r="359" spans="2:7" x14ac:dyDescent="0.2">
      <c r="B359" s="1" t="s">
        <v>326</v>
      </c>
      <c r="C359" s="1" t="s">
        <v>9</v>
      </c>
      <c r="E359" s="26" t="str" cm="1">
        <f t="array" ref="E359">IF(F359=0,"",_xlfn.XLOOKUP(Table1[[#This Row],[Scale]],$K$3:$K$7,$L$3:L$7,2)*D359)</f>
        <v/>
      </c>
      <c r="F359" s="25">
        <f>IF(Table1[[#This Row],[Quantity]]&gt;0,$F$8,0)</f>
        <v>0</v>
      </c>
      <c r="G359" t="s">
        <v>372</v>
      </c>
    </row>
    <row r="360" spans="2:7" x14ac:dyDescent="0.2">
      <c r="B360" s="1" t="s">
        <v>326</v>
      </c>
      <c r="C360" s="1" t="s">
        <v>9</v>
      </c>
      <c r="E360" s="26" t="str" cm="1">
        <f t="array" ref="E360">IF(F360=0,"",_xlfn.XLOOKUP(Table1[[#This Row],[Scale]],$K$3:$K$7,$L$3:L$7,2)*D360)</f>
        <v/>
      </c>
      <c r="F360" s="25">
        <f>IF(Table1[[#This Row],[Quantity]]&gt;0,$F$8,0)</f>
        <v>0</v>
      </c>
      <c r="G360" t="s">
        <v>373</v>
      </c>
    </row>
    <row r="361" spans="2:7" x14ac:dyDescent="0.2">
      <c r="B361" s="1" t="s">
        <v>326</v>
      </c>
      <c r="C361" s="1" t="s">
        <v>9</v>
      </c>
      <c r="E361" s="26" t="str" cm="1">
        <f t="array" ref="E361">IF(F361=0,"",_xlfn.XLOOKUP(Table1[[#This Row],[Scale]],$K$3:$K$7,$L$3:L$7,2)*D361)</f>
        <v/>
      </c>
      <c r="F361" s="25">
        <f>IF(Table1[[#This Row],[Quantity]]&gt;0,$F$8,0)</f>
        <v>0</v>
      </c>
      <c r="G361" t="s">
        <v>374</v>
      </c>
    </row>
    <row r="362" spans="2:7" x14ac:dyDescent="0.2">
      <c r="B362" s="1" t="s">
        <v>326</v>
      </c>
      <c r="C362" s="1" t="s">
        <v>9</v>
      </c>
      <c r="E362" s="26" t="str" cm="1">
        <f t="array" ref="E362">IF(F362=0,"",_xlfn.XLOOKUP(Table1[[#This Row],[Scale]],$K$3:$K$7,$L$3:L$7,2)*D362)</f>
        <v/>
      </c>
      <c r="F362" s="25">
        <f>IF(Table1[[#This Row],[Quantity]]&gt;0,$F$8,0)</f>
        <v>0</v>
      </c>
      <c r="G362" t="s">
        <v>375</v>
      </c>
    </row>
    <row r="363" spans="2:7" x14ac:dyDescent="0.2">
      <c r="B363" s="1" t="s">
        <v>326</v>
      </c>
      <c r="C363" s="1" t="s">
        <v>9</v>
      </c>
      <c r="E363" s="26" t="str" cm="1">
        <f t="array" ref="E363">IF(F363=0,"",_xlfn.XLOOKUP(Table1[[#This Row],[Scale]],$K$3:$K$7,$L$3:L$7,2)*D363)</f>
        <v/>
      </c>
      <c r="F363" s="25">
        <f>IF(Table1[[#This Row],[Quantity]]&gt;0,$F$8,0)</f>
        <v>0</v>
      </c>
      <c r="G363" t="s">
        <v>376</v>
      </c>
    </row>
    <row r="364" spans="2:7" x14ac:dyDescent="0.2">
      <c r="B364" s="1" t="s">
        <v>326</v>
      </c>
      <c r="C364" s="1" t="s">
        <v>9</v>
      </c>
      <c r="E364" s="26" t="str" cm="1">
        <f t="array" ref="E364">IF(F364=0,"",_xlfn.XLOOKUP(Table1[[#This Row],[Scale]],$K$3:$K$7,$L$3:L$7,2)*D364)</f>
        <v/>
      </c>
      <c r="F364" s="25">
        <f>IF(Table1[[#This Row],[Quantity]]&gt;0,$F$8,0)</f>
        <v>0</v>
      </c>
      <c r="G364" t="s">
        <v>377</v>
      </c>
    </row>
    <row r="365" spans="2:7" x14ac:dyDescent="0.2">
      <c r="B365" s="1" t="s">
        <v>326</v>
      </c>
      <c r="C365" s="1" t="s">
        <v>9</v>
      </c>
      <c r="E365" s="26" t="str" cm="1">
        <f t="array" ref="E365">IF(F365=0,"",_xlfn.XLOOKUP(Table1[[#This Row],[Scale]],$K$3:$K$7,$L$3:L$7,2)*D365)</f>
        <v/>
      </c>
      <c r="F365" s="25">
        <f>IF(Table1[[#This Row],[Quantity]]&gt;0,$F$8,0)</f>
        <v>0</v>
      </c>
      <c r="G365" t="s">
        <v>378</v>
      </c>
    </row>
    <row r="366" spans="2:7" x14ac:dyDescent="0.2">
      <c r="B366" s="1" t="s">
        <v>326</v>
      </c>
      <c r="C366" s="1" t="s">
        <v>9</v>
      </c>
      <c r="E366" s="26" t="str" cm="1">
        <f t="array" ref="E366">IF(F366=0,"",_xlfn.XLOOKUP(Table1[[#This Row],[Scale]],$K$3:$K$7,$L$3:L$7,2)*D366)</f>
        <v/>
      </c>
      <c r="F366" s="25">
        <f>IF(Table1[[#This Row],[Quantity]]&gt;0,$F$8,0)</f>
        <v>0</v>
      </c>
      <c r="G366" t="s">
        <v>379</v>
      </c>
    </row>
    <row r="367" spans="2:7" x14ac:dyDescent="0.2">
      <c r="B367" s="1" t="s">
        <v>326</v>
      </c>
      <c r="C367" s="1" t="s">
        <v>9</v>
      </c>
      <c r="E367" s="26" t="str" cm="1">
        <f t="array" ref="E367">IF(F367=0,"",_xlfn.XLOOKUP(Table1[[#This Row],[Scale]],$K$3:$K$7,$L$3:L$7,2)*D367)</f>
        <v/>
      </c>
      <c r="F367" s="25">
        <f>IF(Table1[[#This Row],[Quantity]]&gt;0,$F$8,0)</f>
        <v>0</v>
      </c>
      <c r="G367" t="s">
        <v>380</v>
      </c>
    </row>
    <row r="368" spans="2:7" x14ac:dyDescent="0.2">
      <c r="B368" s="1" t="s">
        <v>326</v>
      </c>
      <c r="C368" s="1" t="s">
        <v>9</v>
      </c>
      <c r="E368" s="26" t="str" cm="1">
        <f t="array" ref="E368">IF(F368=0,"",_xlfn.XLOOKUP(Table1[[#This Row],[Scale]],$K$3:$K$7,$L$3:L$7,2)*D368)</f>
        <v/>
      </c>
      <c r="F368" s="25">
        <f>IF(Table1[[#This Row],[Quantity]]&gt;0,$F$8,0)</f>
        <v>0</v>
      </c>
      <c r="G368" t="s">
        <v>381</v>
      </c>
    </row>
    <row r="369" spans="2:7" x14ac:dyDescent="0.2">
      <c r="B369" s="1" t="s">
        <v>326</v>
      </c>
      <c r="C369" s="1" t="s">
        <v>9</v>
      </c>
      <c r="E369" s="26" t="str" cm="1">
        <f t="array" ref="E369">IF(F369=0,"",_xlfn.XLOOKUP(Table1[[#This Row],[Scale]],$K$3:$K$7,$L$3:L$7,2)*D369)</f>
        <v/>
      </c>
      <c r="F369" s="25">
        <f>IF(Table1[[#This Row],[Quantity]]&gt;0,$F$8,0)</f>
        <v>0</v>
      </c>
      <c r="G369" t="s">
        <v>382</v>
      </c>
    </row>
    <row r="370" spans="2:7" x14ac:dyDescent="0.2">
      <c r="B370" s="1" t="s">
        <v>326</v>
      </c>
      <c r="C370" s="1" t="s">
        <v>9</v>
      </c>
      <c r="E370" s="26" t="str" cm="1">
        <f t="array" ref="E370">IF(F370=0,"",_xlfn.XLOOKUP(Table1[[#This Row],[Scale]],$K$3:$K$7,$L$3:L$7,2)*D370)</f>
        <v/>
      </c>
      <c r="F370" s="25">
        <f>IF(Table1[[#This Row],[Quantity]]&gt;0,$F$8,0)</f>
        <v>0</v>
      </c>
      <c r="G370" t="s">
        <v>383</v>
      </c>
    </row>
    <row r="371" spans="2:7" x14ac:dyDescent="0.2">
      <c r="B371" s="1" t="s">
        <v>326</v>
      </c>
      <c r="C371" s="1" t="s">
        <v>9</v>
      </c>
      <c r="E371" s="26" t="str" cm="1">
        <f t="array" ref="E371">IF(F371=0,"",_xlfn.XLOOKUP(Table1[[#This Row],[Scale]],$K$3:$K$7,$L$3:L$7,2)*D371)</f>
        <v/>
      </c>
      <c r="F371" s="25">
        <f>IF(Table1[[#This Row],[Quantity]]&gt;0,$F$8,0)</f>
        <v>0</v>
      </c>
      <c r="G371" t="s">
        <v>384</v>
      </c>
    </row>
    <row r="372" spans="2:7" x14ac:dyDescent="0.2">
      <c r="B372" s="1" t="s">
        <v>326</v>
      </c>
      <c r="C372" s="1" t="s">
        <v>9</v>
      </c>
      <c r="E372" s="26" t="str" cm="1">
        <f t="array" ref="E372">IF(F372=0,"",_xlfn.XLOOKUP(Table1[[#This Row],[Scale]],$K$3:$K$7,$L$3:L$7,2)*D372)</f>
        <v/>
      </c>
      <c r="F372" s="25">
        <f>IF(Table1[[#This Row],[Quantity]]&gt;0,$F$8,0)</f>
        <v>0</v>
      </c>
      <c r="G372" t="s">
        <v>385</v>
      </c>
    </row>
    <row r="373" spans="2:7" x14ac:dyDescent="0.2">
      <c r="B373" s="1" t="s">
        <v>326</v>
      </c>
      <c r="C373" s="1" t="s">
        <v>9</v>
      </c>
      <c r="E373" s="26" t="str" cm="1">
        <f t="array" ref="E373">IF(F373=0,"",_xlfn.XLOOKUP(Table1[[#This Row],[Scale]],$K$3:$K$7,$L$3:L$7,2)*D373)</f>
        <v/>
      </c>
      <c r="F373" s="25">
        <f>IF(Table1[[#This Row],[Quantity]]&gt;0,$F$8,0)</f>
        <v>0</v>
      </c>
      <c r="G373" t="s">
        <v>386</v>
      </c>
    </row>
    <row r="374" spans="2:7" x14ac:dyDescent="0.2">
      <c r="B374" s="1" t="s">
        <v>326</v>
      </c>
      <c r="C374" s="1" t="s">
        <v>9</v>
      </c>
      <c r="E374" s="26" t="str" cm="1">
        <f t="array" ref="E374">IF(F374=0,"",_xlfn.XLOOKUP(Table1[[#This Row],[Scale]],$K$3:$K$7,$L$3:L$7,2)*D374)</f>
        <v/>
      </c>
      <c r="F374" s="25">
        <f>IF(Table1[[#This Row],[Quantity]]&gt;0,$F$8,0)</f>
        <v>0</v>
      </c>
      <c r="G374" t="s">
        <v>387</v>
      </c>
    </row>
    <row r="375" spans="2:7" x14ac:dyDescent="0.2">
      <c r="B375" s="1" t="s">
        <v>326</v>
      </c>
      <c r="C375" s="1" t="s">
        <v>9</v>
      </c>
      <c r="E375" s="26" t="str" cm="1">
        <f t="array" ref="E375">IF(F375=0,"",_xlfn.XLOOKUP(Table1[[#This Row],[Scale]],$K$3:$K$7,$L$3:L$7,2)*D375)</f>
        <v/>
      </c>
      <c r="F375" s="25">
        <f>IF(Table1[[#This Row],[Quantity]]&gt;0,$F$8,0)</f>
        <v>0</v>
      </c>
      <c r="G375" t="s">
        <v>388</v>
      </c>
    </row>
    <row r="376" spans="2:7" x14ac:dyDescent="0.2">
      <c r="B376" s="1" t="s">
        <v>326</v>
      </c>
      <c r="C376" s="1" t="s">
        <v>9</v>
      </c>
      <c r="E376" s="26" t="str" cm="1">
        <f t="array" ref="E376">IF(F376=0,"",_xlfn.XLOOKUP(Table1[[#This Row],[Scale]],$K$3:$K$7,$L$3:L$7,2)*D376)</f>
        <v/>
      </c>
      <c r="F376" s="25">
        <f>IF(Table1[[#This Row],[Quantity]]&gt;0,$F$8,0)</f>
        <v>0</v>
      </c>
      <c r="G376" t="s">
        <v>389</v>
      </c>
    </row>
    <row r="377" spans="2:7" x14ac:dyDescent="0.2">
      <c r="B377" s="1" t="s">
        <v>326</v>
      </c>
      <c r="C377" s="1" t="s">
        <v>9</v>
      </c>
      <c r="E377" s="26" t="str" cm="1">
        <f t="array" ref="E377">IF(F377=0,"",_xlfn.XLOOKUP(Table1[[#This Row],[Scale]],$K$3:$K$7,$L$3:L$7,2)*D377)</f>
        <v/>
      </c>
      <c r="F377" s="25">
        <f>IF(Table1[[#This Row],[Quantity]]&gt;0,$F$8,0)</f>
        <v>0</v>
      </c>
      <c r="G377" t="s">
        <v>390</v>
      </c>
    </row>
    <row r="378" spans="2:7" x14ac:dyDescent="0.2">
      <c r="B378" s="1" t="s">
        <v>326</v>
      </c>
      <c r="C378" s="1" t="s">
        <v>9</v>
      </c>
      <c r="E378" s="26" t="str" cm="1">
        <f t="array" ref="E378">IF(F378=0,"",_xlfn.XLOOKUP(Table1[[#This Row],[Scale]],$K$3:$K$7,$L$3:L$7,2)*D378)</f>
        <v/>
      </c>
      <c r="F378" s="25">
        <f>IF(Table1[[#This Row],[Quantity]]&gt;0,$F$8,0)</f>
        <v>0</v>
      </c>
      <c r="G378" t="s">
        <v>391</v>
      </c>
    </row>
    <row r="379" spans="2:7" x14ac:dyDescent="0.2">
      <c r="B379" s="1" t="s">
        <v>326</v>
      </c>
      <c r="C379" s="1" t="s">
        <v>9</v>
      </c>
      <c r="E379" s="26" t="str" cm="1">
        <f t="array" ref="E379">IF(F379=0,"",_xlfn.XLOOKUP(Table1[[#This Row],[Scale]],$K$3:$K$7,$L$3:L$7,2)*D379)</f>
        <v/>
      </c>
      <c r="F379" s="25">
        <f>IF(Table1[[#This Row],[Quantity]]&gt;0,$F$8,0)</f>
        <v>0</v>
      </c>
      <c r="G379" t="s">
        <v>392</v>
      </c>
    </row>
    <row r="380" spans="2:7" x14ac:dyDescent="0.2">
      <c r="B380" s="1" t="s">
        <v>326</v>
      </c>
      <c r="C380" s="1" t="s">
        <v>9</v>
      </c>
      <c r="E380" s="26" t="str" cm="1">
        <f t="array" ref="E380">IF(F380=0,"",_xlfn.XLOOKUP(Table1[[#This Row],[Scale]],$K$3:$K$7,$L$3:L$7,2)*D380)</f>
        <v/>
      </c>
      <c r="F380" s="25">
        <f>IF(Table1[[#This Row],[Quantity]]&gt;0,$F$8,0)</f>
        <v>0</v>
      </c>
      <c r="G380" t="s">
        <v>393</v>
      </c>
    </row>
    <row r="381" spans="2:7" x14ac:dyDescent="0.2">
      <c r="B381" s="1" t="s">
        <v>326</v>
      </c>
      <c r="C381" s="1" t="s">
        <v>9</v>
      </c>
      <c r="E381" s="26" t="str" cm="1">
        <f t="array" ref="E381">IF(F381=0,"",_xlfn.XLOOKUP(Table1[[#This Row],[Scale]],$K$3:$K$7,$L$3:L$7,2)*D381)</f>
        <v/>
      </c>
      <c r="F381" s="25">
        <f>IF(Table1[[#This Row],[Quantity]]&gt;0,$F$8,0)</f>
        <v>0</v>
      </c>
      <c r="G381" t="s">
        <v>394</v>
      </c>
    </row>
    <row r="382" spans="2:7" x14ac:dyDescent="0.2">
      <c r="B382" s="1" t="s">
        <v>326</v>
      </c>
      <c r="C382" s="1" t="s">
        <v>9</v>
      </c>
      <c r="E382" s="26" t="str" cm="1">
        <f t="array" ref="E382">IF(F382=0,"",_xlfn.XLOOKUP(Table1[[#This Row],[Scale]],$K$3:$K$7,$L$3:L$7,2)*D382)</f>
        <v/>
      </c>
      <c r="F382" s="25">
        <f>IF(Table1[[#This Row],[Quantity]]&gt;0,$F$8,0)</f>
        <v>0</v>
      </c>
      <c r="G382" t="s">
        <v>395</v>
      </c>
    </row>
    <row r="383" spans="2:7" x14ac:dyDescent="0.2">
      <c r="B383" s="1" t="s">
        <v>326</v>
      </c>
      <c r="C383" s="1" t="s">
        <v>9</v>
      </c>
      <c r="E383" s="26" t="str" cm="1">
        <f t="array" ref="E383">IF(F383=0,"",_xlfn.XLOOKUP(Table1[[#This Row],[Scale]],$K$3:$K$7,$L$3:L$7,2)*D383)</f>
        <v/>
      </c>
      <c r="F383" s="25">
        <f>IF(Table1[[#This Row],[Quantity]]&gt;0,$F$8,0)</f>
        <v>0</v>
      </c>
      <c r="G383" t="s">
        <v>396</v>
      </c>
    </row>
    <row r="384" spans="2:7" x14ac:dyDescent="0.2">
      <c r="B384" s="1" t="s">
        <v>326</v>
      </c>
      <c r="C384" s="1" t="s">
        <v>9</v>
      </c>
      <c r="E384" s="26" t="str" cm="1">
        <f t="array" ref="E384">IF(F384=0,"",_xlfn.XLOOKUP(Table1[[#This Row],[Scale]],$K$3:$K$7,$L$3:L$7,2)*D384)</f>
        <v/>
      </c>
      <c r="F384" s="25">
        <f>IF(Table1[[#This Row],[Quantity]]&gt;0,$F$8,0)</f>
        <v>0</v>
      </c>
      <c r="G384" t="s">
        <v>397</v>
      </c>
    </row>
    <row r="385" spans="2:7" x14ac:dyDescent="0.2">
      <c r="B385" s="1" t="s">
        <v>326</v>
      </c>
      <c r="C385" s="1" t="s">
        <v>9</v>
      </c>
      <c r="E385" s="26" t="str" cm="1">
        <f t="array" ref="E385">IF(F385=0,"",_xlfn.XLOOKUP(Table1[[#This Row],[Scale]],$K$3:$K$7,$L$3:L$7,2)*D385)</f>
        <v/>
      </c>
      <c r="F385" s="25">
        <f>IF(Table1[[#This Row],[Quantity]]&gt;0,$F$8,0)</f>
        <v>0</v>
      </c>
      <c r="G385" t="s">
        <v>398</v>
      </c>
    </row>
    <row r="386" spans="2:7" x14ac:dyDescent="0.2">
      <c r="B386" s="1" t="s">
        <v>326</v>
      </c>
      <c r="C386" s="1" t="s">
        <v>9</v>
      </c>
      <c r="E386" s="26" t="str" cm="1">
        <f t="array" ref="E386">IF(F386=0,"",_xlfn.XLOOKUP(Table1[[#This Row],[Scale]],$K$3:$K$7,$L$3:L$7,2)*D386)</f>
        <v/>
      </c>
      <c r="F386" s="25">
        <f>IF(Table1[[#This Row],[Quantity]]&gt;0,$F$8,0)</f>
        <v>0</v>
      </c>
      <c r="G386" t="s">
        <v>399</v>
      </c>
    </row>
    <row r="387" spans="2:7" x14ac:dyDescent="0.2">
      <c r="B387" s="1" t="s">
        <v>326</v>
      </c>
      <c r="C387" s="1" t="s">
        <v>9</v>
      </c>
      <c r="E387" s="26" t="str" cm="1">
        <f t="array" ref="E387">IF(F387=0,"",_xlfn.XLOOKUP(Table1[[#This Row],[Scale]],$K$3:$K$7,$L$3:L$7,2)*D387)</f>
        <v/>
      </c>
      <c r="F387" s="25">
        <f>IF(Table1[[#This Row],[Quantity]]&gt;0,$F$8,0)</f>
        <v>0</v>
      </c>
      <c r="G387" t="s">
        <v>400</v>
      </c>
    </row>
    <row r="388" spans="2:7" x14ac:dyDescent="0.2">
      <c r="B388" s="1" t="s">
        <v>326</v>
      </c>
      <c r="C388" s="1" t="s">
        <v>9</v>
      </c>
      <c r="E388" s="26" t="str" cm="1">
        <f t="array" ref="E388">IF(F388=0,"",_xlfn.XLOOKUP(Table1[[#This Row],[Scale]],$K$3:$K$7,$L$3:L$7,2)*D388)</f>
        <v/>
      </c>
      <c r="F388" s="25">
        <f>IF(Table1[[#This Row],[Quantity]]&gt;0,$F$8,0)</f>
        <v>0</v>
      </c>
      <c r="G388" t="s">
        <v>401</v>
      </c>
    </row>
    <row r="389" spans="2:7" x14ac:dyDescent="0.2">
      <c r="B389" s="1" t="s">
        <v>326</v>
      </c>
      <c r="C389" s="1" t="s">
        <v>9</v>
      </c>
      <c r="E389" s="26" t="str" cm="1">
        <f t="array" ref="E389">IF(F389=0,"",_xlfn.XLOOKUP(Table1[[#This Row],[Scale]],$K$3:$K$7,$L$3:L$7,2)*D389)</f>
        <v/>
      </c>
      <c r="F389" s="25">
        <f>IF(Table1[[#This Row],[Quantity]]&gt;0,$F$8,0)</f>
        <v>0</v>
      </c>
      <c r="G389" t="s">
        <v>402</v>
      </c>
    </row>
    <row r="390" spans="2:7" x14ac:dyDescent="0.2">
      <c r="B390" s="1" t="s">
        <v>326</v>
      </c>
      <c r="C390" s="1" t="s">
        <v>9</v>
      </c>
      <c r="E390" s="26" t="str" cm="1">
        <f t="array" ref="E390">IF(F390=0,"",_xlfn.XLOOKUP(Table1[[#This Row],[Scale]],$K$3:$K$7,$L$3:L$7,2)*D390)</f>
        <v/>
      </c>
      <c r="F390" s="25">
        <f>IF(Table1[[#This Row],[Quantity]]&gt;0,$F$8,0)</f>
        <v>0</v>
      </c>
      <c r="G390" t="s">
        <v>403</v>
      </c>
    </row>
    <row r="391" spans="2:7" x14ac:dyDescent="0.2">
      <c r="B391" s="1" t="s">
        <v>326</v>
      </c>
      <c r="C391" s="1" t="s">
        <v>9</v>
      </c>
      <c r="E391" s="26" t="str" cm="1">
        <f t="array" ref="E391">IF(F391=0,"",_xlfn.XLOOKUP(Table1[[#This Row],[Scale]],$K$3:$K$7,$L$3:L$7,2)*D391)</f>
        <v/>
      </c>
      <c r="F391" s="25">
        <f>IF(Table1[[#This Row],[Quantity]]&gt;0,$F$8,0)</f>
        <v>0</v>
      </c>
      <c r="G391" t="s">
        <v>404</v>
      </c>
    </row>
    <row r="392" spans="2:7" x14ac:dyDescent="0.2">
      <c r="B392" s="1" t="s">
        <v>326</v>
      </c>
      <c r="C392" s="1" t="s">
        <v>9</v>
      </c>
      <c r="E392" s="26" t="str" cm="1">
        <f t="array" ref="E392">IF(F392=0,"",_xlfn.XLOOKUP(Table1[[#This Row],[Scale]],$K$3:$K$7,$L$3:L$7,2)*D392)</f>
        <v/>
      </c>
      <c r="F392" s="25">
        <f>IF(Table1[[#This Row],[Quantity]]&gt;0,$F$8,0)</f>
        <v>0</v>
      </c>
      <c r="G392" t="s">
        <v>405</v>
      </c>
    </row>
    <row r="393" spans="2:7" x14ac:dyDescent="0.2">
      <c r="B393" s="1" t="s">
        <v>326</v>
      </c>
      <c r="C393" s="1" t="s">
        <v>9</v>
      </c>
      <c r="E393" s="26" t="str" cm="1">
        <f t="array" ref="E393">IF(F393=0,"",_xlfn.XLOOKUP(Table1[[#This Row],[Scale]],$K$3:$K$7,$L$3:L$7,2)*D393)</f>
        <v/>
      </c>
      <c r="F393" s="25">
        <f>IF(Table1[[#This Row],[Quantity]]&gt;0,$F$8,0)</f>
        <v>0</v>
      </c>
      <c r="G393" t="s">
        <v>406</v>
      </c>
    </row>
    <row r="394" spans="2:7" x14ac:dyDescent="0.2">
      <c r="B394" s="1" t="s">
        <v>326</v>
      </c>
      <c r="C394" s="1" t="s">
        <v>9</v>
      </c>
      <c r="E394" s="26" t="str" cm="1">
        <f t="array" ref="E394">IF(F394=0,"",_xlfn.XLOOKUP(Table1[[#This Row],[Scale]],$K$3:$K$7,$L$3:L$7,2)*D394)</f>
        <v/>
      </c>
      <c r="F394" s="25">
        <f>IF(Table1[[#This Row],[Quantity]]&gt;0,$F$8,0)</f>
        <v>0</v>
      </c>
      <c r="G394" t="s">
        <v>407</v>
      </c>
    </row>
    <row r="395" spans="2:7" x14ac:dyDescent="0.2">
      <c r="B395" s="1" t="s">
        <v>326</v>
      </c>
      <c r="C395" s="1" t="s">
        <v>9</v>
      </c>
      <c r="E395" s="26" t="str" cm="1">
        <f t="array" ref="E395">IF(F395=0,"",_xlfn.XLOOKUP(Table1[[#This Row],[Scale]],$K$3:$K$7,$L$3:L$7,2)*D395)</f>
        <v/>
      </c>
      <c r="F395" s="25">
        <f>IF(Table1[[#This Row],[Quantity]]&gt;0,$F$8,0)</f>
        <v>0</v>
      </c>
      <c r="G395" t="s">
        <v>408</v>
      </c>
    </row>
    <row r="396" spans="2:7" x14ac:dyDescent="0.2">
      <c r="B396" s="1" t="s">
        <v>326</v>
      </c>
      <c r="C396" s="1" t="s">
        <v>9</v>
      </c>
      <c r="E396" s="26" t="str" cm="1">
        <f t="array" ref="E396">IF(F396=0,"",_xlfn.XLOOKUP(Table1[[#This Row],[Scale]],$K$3:$K$7,$L$3:L$7,2)*D396)</f>
        <v/>
      </c>
      <c r="F396" s="25">
        <f>IF(Table1[[#This Row],[Quantity]]&gt;0,$F$8,0)</f>
        <v>0</v>
      </c>
      <c r="G396" t="s">
        <v>409</v>
      </c>
    </row>
    <row r="397" spans="2:7" x14ac:dyDescent="0.2">
      <c r="B397" s="1" t="s">
        <v>326</v>
      </c>
      <c r="C397" s="1" t="s">
        <v>9</v>
      </c>
      <c r="E397" s="26" t="str" cm="1">
        <f t="array" ref="E397">IF(F397=0,"",_xlfn.XLOOKUP(Table1[[#This Row],[Scale]],$K$3:$K$7,$L$3:L$7,2)*D397)</f>
        <v/>
      </c>
      <c r="F397" s="25">
        <f>IF(Table1[[#This Row],[Quantity]]&gt;0,$F$8,0)</f>
        <v>0</v>
      </c>
      <c r="G397" t="s">
        <v>410</v>
      </c>
    </row>
    <row r="398" spans="2:7" x14ac:dyDescent="0.2">
      <c r="B398" s="1" t="s">
        <v>326</v>
      </c>
      <c r="C398" s="1" t="s">
        <v>9</v>
      </c>
      <c r="E398" s="26" t="str" cm="1">
        <f t="array" ref="E398">IF(F398=0,"",_xlfn.XLOOKUP(Table1[[#This Row],[Scale]],$K$3:$K$7,$L$3:L$7,2)*D398)</f>
        <v/>
      </c>
      <c r="F398" s="25">
        <f>IF(Table1[[#This Row],[Quantity]]&gt;0,$F$8,0)</f>
        <v>0</v>
      </c>
      <c r="G398" t="s">
        <v>411</v>
      </c>
    </row>
    <row r="399" spans="2:7" x14ac:dyDescent="0.2">
      <c r="B399" s="1" t="s">
        <v>326</v>
      </c>
      <c r="C399" s="1" t="s">
        <v>9</v>
      </c>
      <c r="E399" s="26" t="str" cm="1">
        <f t="array" ref="E399">IF(F399=0,"",_xlfn.XLOOKUP(Table1[[#This Row],[Scale]],$K$3:$K$7,$L$3:L$7,2)*D399)</f>
        <v/>
      </c>
      <c r="F399" s="25">
        <f>IF(Table1[[#This Row],[Quantity]]&gt;0,$F$8,0)</f>
        <v>0</v>
      </c>
      <c r="G399" t="s">
        <v>412</v>
      </c>
    </row>
    <row r="400" spans="2:7" x14ac:dyDescent="0.2">
      <c r="B400" s="1" t="s">
        <v>326</v>
      </c>
      <c r="C400" s="1" t="s">
        <v>9</v>
      </c>
      <c r="E400" s="26" t="str" cm="1">
        <f t="array" ref="E400">IF(F400=0,"",_xlfn.XLOOKUP(Table1[[#This Row],[Scale]],$K$3:$K$7,$L$3:L$7,2)*D400)</f>
        <v/>
      </c>
      <c r="F400" s="25">
        <f>IF(Table1[[#This Row],[Quantity]]&gt;0,$F$8,0)</f>
        <v>0</v>
      </c>
      <c r="G400" t="s">
        <v>413</v>
      </c>
    </row>
    <row r="401" spans="2:7" x14ac:dyDescent="0.2">
      <c r="B401" s="1" t="s">
        <v>326</v>
      </c>
      <c r="C401" s="1" t="s">
        <v>9</v>
      </c>
      <c r="E401" s="26" t="str" cm="1">
        <f t="array" ref="E401">IF(F401=0,"",_xlfn.XLOOKUP(Table1[[#This Row],[Scale]],$K$3:$K$7,$L$3:L$7,2)*D401)</f>
        <v/>
      </c>
      <c r="F401" s="25">
        <f>IF(Table1[[#This Row],[Quantity]]&gt;0,$F$8,0)</f>
        <v>0</v>
      </c>
      <c r="G401" t="s">
        <v>32</v>
      </c>
    </row>
    <row r="402" spans="2:7" x14ac:dyDescent="0.2">
      <c r="B402" s="1" t="s">
        <v>326</v>
      </c>
      <c r="C402" s="1" t="s">
        <v>9</v>
      </c>
      <c r="E402" s="26" t="str" cm="1">
        <f t="array" ref="E402">IF(F402=0,"",_xlfn.XLOOKUP(Table1[[#This Row],[Scale]],$K$3:$K$7,$L$3:L$7,2)*D402)</f>
        <v/>
      </c>
      <c r="F402" s="25">
        <f>IF(Table1[[#This Row],[Quantity]]&gt;0,$F$8,0)</f>
        <v>0</v>
      </c>
      <c r="G402" t="s">
        <v>34</v>
      </c>
    </row>
    <row r="403" spans="2:7" x14ac:dyDescent="0.2">
      <c r="B403" s="1" t="s">
        <v>326</v>
      </c>
      <c r="C403" s="1" t="s">
        <v>9</v>
      </c>
      <c r="E403" s="26" t="str" cm="1">
        <f t="array" ref="E403">IF(F403=0,"",_xlfn.XLOOKUP(Table1[[#This Row],[Scale]],$K$3:$K$7,$L$3:L$7,2)*D403)</f>
        <v/>
      </c>
      <c r="F403" s="25">
        <f>IF(Table1[[#This Row],[Quantity]]&gt;0,$F$8,0)</f>
        <v>0</v>
      </c>
      <c r="G403" t="s">
        <v>35</v>
      </c>
    </row>
    <row r="404" spans="2:7" x14ac:dyDescent="0.2">
      <c r="B404" s="1" t="s">
        <v>326</v>
      </c>
      <c r="C404" s="1" t="s">
        <v>9</v>
      </c>
      <c r="E404" s="26" t="str" cm="1">
        <f t="array" ref="E404">IF(F404=0,"",_xlfn.XLOOKUP(Table1[[#This Row],[Scale]],$K$3:$K$7,$L$3:L$7,2)*D404)</f>
        <v/>
      </c>
      <c r="F404" s="25">
        <f>IF(Table1[[#This Row],[Quantity]]&gt;0,$F$8,0)</f>
        <v>0</v>
      </c>
      <c r="G404" t="s">
        <v>414</v>
      </c>
    </row>
    <row r="405" spans="2:7" x14ac:dyDescent="0.2">
      <c r="B405" s="1" t="s">
        <v>326</v>
      </c>
      <c r="C405" s="1" t="s">
        <v>9</v>
      </c>
      <c r="E405" s="26" t="str" cm="1">
        <f t="array" ref="E405">IF(F405=0,"",_xlfn.XLOOKUP(Table1[[#This Row],[Scale]],$K$3:$K$7,$L$3:L$7,2)*D405)</f>
        <v/>
      </c>
      <c r="F405" s="25">
        <f>IF(Table1[[#This Row],[Quantity]]&gt;0,$F$8,0)</f>
        <v>0</v>
      </c>
      <c r="G405" t="s">
        <v>415</v>
      </c>
    </row>
    <row r="406" spans="2:7" x14ac:dyDescent="0.2">
      <c r="B406" s="1" t="s">
        <v>326</v>
      </c>
      <c r="C406" s="1" t="s">
        <v>9</v>
      </c>
      <c r="E406" s="26" t="str" cm="1">
        <f t="array" ref="E406">IF(F406=0,"",_xlfn.XLOOKUP(Table1[[#This Row],[Scale]],$K$3:$K$7,$L$3:L$7,2)*D406)</f>
        <v/>
      </c>
      <c r="F406" s="25">
        <f>IF(Table1[[#This Row],[Quantity]]&gt;0,$F$8,0)</f>
        <v>0</v>
      </c>
      <c r="G406" t="s">
        <v>416</v>
      </c>
    </row>
    <row r="407" spans="2:7" x14ac:dyDescent="0.2">
      <c r="B407" s="1" t="s">
        <v>326</v>
      </c>
      <c r="C407" s="1" t="s">
        <v>9</v>
      </c>
      <c r="E407" s="26" t="str" cm="1">
        <f t="array" ref="E407">IF(F407=0,"",_xlfn.XLOOKUP(Table1[[#This Row],[Scale]],$K$3:$K$7,$L$3:L$7,2)*D407)</f>
        <v/>
      </c>
      <c r="F407" s="25">
        <f>IF(Table1[[#This Row],[Quantity]]&gt;0,$F$8,0)</f>
        <v>0</v>
      </c>
      <c r="G407" t="s">
        <v>36</v>
      </c>
    </row>
    <row r="408" spans="2:7" x14ac:dyDescent="0.2">
      <c r="B408" s="1" t="s">
        <v>326</v>
      </c>
      <c r="C408" s="1" t="s">
        <v>9</v>
      </c>
      <c r="E408" s="26" t="str" cm="1">
        <f t="array" ref="E408">IF(F408=0,"",_xlfn.XLOOKUP(Table1[[#This Row],[Scale]],$K$3:$K$7,$L$3:L$7,2)*D408)</f>
        <v/>
      </c>
      <c r="F408" s="25">
        <f>IF(Table1[[#This Row],[Quantity]]&gt;0,$F$8,0)</f>
        <v>0</v>
      </c>
      <c r="G408" t="s">
        <v>37</v>
      </c>
    </row>
    <row r="409" spans="2:7" x14ac:dyDescent="0.2">
      <c r="B409" s="1" t="s">
        <v>326</v>
      </c>
      <c r="C409" s="1" t="s">
        <v>9</v>
      </c>
      <c r="E409" s="26" t="str" cm="1">
        <f t="array" ref="E409">IF(F409=0,"",_xlfn.XLOOKUP(Table1[[#This Row],[Scale]],$K$3:$K$7,$L$3:L$7,2)*D409)</f>
        <v/>
      </c>
      <c r="F409" s="25">
        <f>IF(Table1[[#This Row],[Quantity]]&gt;0,$F$8,0)</f>
        <v>0</v>
      </c>
      <c r="G409" t="s">
        <v>417</v>
      </c>
    </row>
    <row r="410" spans="2:7" x14ac:dyDescent="0.2">
      <c r="B410" s="1" t="s">
        <v>326</v>
      </c>
      <c r="C410" s="1" t="s">
        <v>9</v>
      </c>
      <c r="E410" s="26" t="str" cm="1">
        <f t="array" ref="E410">IF(F410=0,"",_xlfn.XLOOKUP(Table1[[#This Row],[Scale]],$K$3:$K$7,$L$3:L$7,2)*D410)</f>
        <v/>
      </c>
      <c r="F410" s="25">
        <f>IF(Table1[[#This Row],[Quantity]]&gt;0,$F$8,0)</f>
        <v>0</v>
      </c>
      <c r="G410" t="s">
        <v>418</v>
      </c>
    </row>
    <row r="411" spans="2:7" x14ac:dyDescent="0.2">
      <c r="B411" s="1" t="s">
        <v>326</v>
      </c>
      <c r="C411" s="1" t="s">
        <v>9</v>
      </c>
      <c r="E411" s="26" t="str" cm="1">
        <f t="array" ref="E411">IF(F411=0,"",_xlfn.XLOOKUP(Table1[[#This Row],[Scale]],$K$3:$K$7,$L$3:L$7,2)*D411)</f>
        <v/>
      </c>
      <c r="F411" s="25">
        <f>IF(Table1[[#This Row],[Quantity]]&gt;0,$F$8,0)</f>
        <v>0</v>
      </c>
      <c r="G411" t="s">
        <v>419</v>
      </c>
    </row>
    <row r="412" spans="2:7" x14ac:dyDescent="0.2">
      <c r="B412" s="1" t="s">
        <v>326</v>
      </c>
      <c r="C412" s="1" t="s">
        <v>9</v>
      </c>
      <c r="E412" s="26" t="str" cm="1">
        <f t="array" ref="E412">IF(F412=0,"",_xlfn.XLOOKUP(Table1[[#This Row],[Scale]],$K$3:$K$7,$L$3:L$7,2)*D412)</f>
        <v/>
      </c>
      <c r="F412" s="25">
        <f>IF(Table1[[#This Row],[Quantity]]&gt;0,$F$8,0)</f>
        <v>0</v>
      </c>
      <c r="G412" t="s">
        <v>420</v>
      </c>
    </row>
    <row r="413" spans="2:7" x14ac:dyDescent="0.2">
      <c r="B413" s="1" t="s">
        <v>326</v>
      </c>
      <c r="C413" s="1" t="s">
        <v>9</v>
      </c>
      <c r="E413" s="26" t="str" cm="1">
        <f t="array" ref="E413">IF(F413=0,"",_xlfn.XLOOKUP(Table1[[#This Row],[Scale]],$K$3:$K$7,$L$3:L$7,2)*D413)</f>
        <v/>
      </c>
      <c r="F413" s="25">
        <f>IF(Table1[[#This Row],[Quantity]]&gt;0,$F$8,0)</f>
        <v>0</v>
      </c>
      <c r="G413" t="s">
        <v>421</v>
      </c>
    </row>
    <row r="414" spans="2:7" x14ac:dyDescent="0.2">
      <c r="B414" s="1" t="s">
        <v>326</v>
      </c>
      <c r="C414" s="1" t="s">
        <v>9</v>
      </c>
      <c r="E414" s="26" t="str" cm="1">
        <f t="array" ref="E414">IF(F414=0,"",_xlfn.XLOOKUP(Table1[[#This Row],[Scale]],$K$3:$K$7,$L$3:L$7,2)*D414)</f>
        <v/>
      </c>
      <c r="F414" s="25">
        <f>IF(Table1[[#This Row],[Quantity]]&gt;0,$F$8,0)</f>
        <v>0</v>
      </c>
      <c r="G414" t="s">
        <v>422</v>
      </c>
    </row>
    <row r="415" spans="2:7" x14ac:dyDescent="0.2">
      <c r="B415" s="1" t="s">
        <v>326</v>
      </c>
      <c r="C415" s="1" t="s">
        <v>9</v>
      </c>
      <c r="E415" s="26" t="str" cm="1">
        <f t="array" ref="E415">IF(F415=0,"",_xlfn.XLOOKUP(Table1[[#This Row],[Scale]],$K$3:$K$7,$L$3:L$7,2)*D415)</f>
        <v/>
      </c>
      <c r="F415" s="25">
        <f>IF(Table1[[#This Row],[Quantity]]&gt;0,$F$8,0)</f>
        <v>0</v>
      </c>
      <c r="G415" t="s">
        <v>423</v>
      </c>
    </row>
    <row r="416" spans="2:7" x14ac:dyDescent="0.2">
      <c r="B416" s="1" t="s">
        <v>326</v>
      </c>
      <c r="C416" s="1" t="s">
        <v>9</v>
      </c>
      <c r="E416" s="26" t="str" cm="1">
        <f t="array" ref="E416">IF(F416=0,"",_xlfn.XLOOKUP(Table1[[#This Row],[Scale]],$K$3:$K$7,$L$3:L$7,2)*D416)</f>
        <v/>
      </c>
      <c r="F416" s="25">
        <f>IF(Table1[[#This Row],[Quantity]]&gt;0,$F$8,0)</f>
        <v>0</v>
      </c>
      <c r="G416" t="s">
        <v>424</v>
      </c>
    </row>
    <row r="417" spans="2:7" x14ac:dyDescent="0.2">
      <c r="B417" s="1" t="s">
        <v>326</v>
      </c>
      <c r="C417" s="1" t="s">
        <v>9</v>
      </c>
      <c r="E417" s="26" t="str" cm="1">
        <f t="array" ref="E417">IF(F417=0,"",_xlfn.XLOOKUP(Table1[[#This Row],[Scale]],$K$3:$K$7,$L$3:L$7,2)*D417)</f>
        <v/>
      </c>
      <c r="F417" s="25">
        <f>IF(Table1[[#This Row],[Quantity]]&gt;0,$F$8,0)</f>
        <v>0</v>
      </c>
      <c r="G417" t="s">
        <v>425</v>
      </c>
    </row>
    <row r="418" spans="2:7" x14ac:dyDescent="0.2">
      <c r="B418" s="1" t="s">
        <v>326</v>
      </c>
      <c r="C418" s="1" t="s">
        <v>9</v>
      </c>
      <c r="E418" s="26" t="str" cm="1">
        <f t="array" ref="E418">IF(F418=0,"",_xlfn.XLOOKUP(Table1[[#This Row],[Scale]],$K$3:$K$7,$L$3:L$7,2)*D418)</f>
        <v/>
      </c>
      <c r="F418" s="25">
        <f>IF(Table1[[#This Row],[Quantity]]&gt;0,$F$8,0)</f>
        <v>0</v>
      </c>
      <c r="G418" t="s">
        <v>426</v>
      </c>
    </row>
    <row r="419" spans="2:7" x14ac:dyDescent="0.2">
      <c r="B419" s="1" t="s">
        <v>326</v>
      </c>
      <c r="C419" s="1" t="s">
        <v>9</v>
      </c>
      <c r="E419" s="26" t="str" cm="1">
        <f t="array" ref="E419">IF(F419=0,"",_xlfn.XLOOKUP(Table1[[#This Row],[Scale]],$K$3:$K$7,$L$3:L$7,2)*D419)</f>
        <v/>
      </c>
      <c r="F419" s="25">
        <f>IF(Table1[[#This Row],[Quantity]]&gt;0,$F$8,0)</f>
        <v>0</v>
      </c>
      <c r="G419" t="s">
        <v>427</v>
      </c>
    </row>
    <row r="420" spans="2:7" x14ac:dyDescent="0.2">
      <c r="B420" s="1" t="s">
        <v>326</v>
      </c>
      <c r="C420" s="1" t="s">
        <v>9</v>
      </c>
      <c r="E420" s="26" t="str" cm="1">
        <f t="array" ref="E420">IF(F420=0,"",_xlfn.XLOOKUP(Table1[[#This Row],[Scale]],$K$3:$K$7,$L$3:L$7,2)*D420)</f>
        <v/>
      </c>
      <c r="F420" s="25">
        <f>IF(Table1[[#This Row],[Quantity]]&gt;0,$F$8,0)</f>
        <v>0</v>
      </c>
      <c r="G420" t="s">
        <v>428</v>
      </c>
    </row>
    <row r="421" spans="2:7" x14ac:dyDescent="0.2">
      <c r="B421" s="1" t="s">
        <v>326</v>
      </c>
      <c r="C421" s="1" t="s">
        <v>9</v>
      </c>
      <c r="E421" s="26" t="str" cm="1">
        <f t="array" ref="E421">IF(F421=0,"",_xlfn.XLOOKUP(Table1[[#This Row],[Scale]],$K$3:$K$7,$L$3:L$7,2)*D421)</f>
        <v/>
      </c>
      <c r="F421" s="25">
        <f>IF(Table1[[#This Row],[Quantity]]&gt;0,$F$8,0)</f>
        <v>0</v>
      </c>
      <c r="G421" t="s">
        <v>429</v>
      </c>
    </row>
    <row r="422" spans="2:7" x14ac:dyDescent="0.2">
      <c r="B422" s="1" t="s">
        <v>326</v>
      </c>
      <c r="C422" s="1" t="s">
        <v>9</v>
      </c>
      <c r="E422" s="26" t="str" cm="1">
        <f t="array" ref="E422">IF(F422=0,"",_xlfn.XLOOKUP(Table1[[#This Row],[Scale]],$K$3:$K$7,$L$3:L$7,2)*D422)</f>
        <v/>
      </c>
      <c r="F422" s="25">
        <f>IF(Table1[[#This Row],[Quantity]]&gt;0,$F$8,0)</f>
        <v>0</v>
      </c>
      <c r="G422" t="s">
        <v>430</v>
      </c>
    </row>
    <row r="423" spans="2:7" x14ac:dyDescent="0.2">
      <c r="B423" s="1" t="s">
        <v>326</v>
      </c>
      <c r="C423" s="1" t="s">
        <v>9</v>
      </c>
      <c r="E423" s="26" t="str" cm="1">
        <f t="array" ref="E423">IF(F423=0,"",_xlfn.XLOOKUP(Table1[[#This Row],[Scale]],$K$3:$K$7,$L$3:L$7,2)*D423)</f>
        <v/>
      </c>
      <c r="F423" s="25">
        <f>IF(Table1[[#This Row],[Quantity]]&gt;0,$F$8,0)</f>
        <v>0</v>
      </c>
      <c r="G423" t="s">
        <v>431</v>
      </c>
    </row>
    <row r="424" spans="2:7" x14ac:dyDescent="0.2">
      <c r="B424" s="1" t="s">
        <v>326</v>
      </c>
      <c r="C424" s="1" t="s">
        <v>9</v>
      </c>
      <c r="E424" s="26" t="str" cm="1">
        <f t="array" ref="E424">IF(F424=0,"",_xlfn.XLOOKUP(Table1[[#This Row],[Scale]],$K$3:$K$7,$L$3:L$7,2)*D424)</f>
        <v/>
      </c>
      <c r="F424" s="25">
        <f>IF(Table1[[#This Row],[Quantity]]&gt;0,$F$8,0)</f>
        <v>0</v>
      </c>
      <c r="G424" t="s">
        <v>432</v>
      </c>
    </row>
    <row r="425" spans="2:7" x14ac:dyDescent="0.2">
      <c r="B425" s="1" t="s">
        <v>326</v>
      </c>
      <c r="C425" s="1" t="s">
        <v>9</v>
      </c>
      <c r="E425" s="26" t="str" cm="1">
        <f t="array" ref="E425">IF(F425=0,"",_xlfn.XLOOKUP(Table1[[#This Row],[Scale]],$K$3:$K$7,$L$3:L$7,2)*D425)</f>
        <v/>
      </c>
      <c r="F425" s="25">
        <f>IF(Table1[[#This Row],[Quantity]]&gt;0,$F$8,0)</f>
        <v>0</v>
      </c>
      <c r="G425" t="s">
        <v>433</v>
      </c>
    </row>
    <row r="426" spans="2:7" x14ac:dyDescent="0.2">
      <c r="B426" s="1" t="s">
        <v>326</v>
      </c>
      <c r="C426" s="1" t="s">
        <v>9</v>
      </c>
      <c r="E426" s="26" t="str" cm="1">
        <f t="array" ref="E426">IF(F426=0,"",_xlfn.XLOOKUP(Table1[[#This Row],[Scale]],$K$3:$K$7,$L$3:L$7,2)*D426)</f>
        <v/>
      </c>
      <c r="F426" s="25">
        <f>IF(Table1[[#This Row],[Quantity]]&gt;0,$F$8,0)</f>
        <v>0</v>
      </c>
      <c r="G426" t="s">
        <v>434</v>
      </c>
    </row>
    <row r="427" spans="2:7" x14ac:dyDescent="0.2">
      <c r="B427" s="1" t="s">
        <v>326</v>
      </c>
      <c r="C427" s="1" t="s">
        <v>6</v>
      </c>
      <c r="E427" s="26" t="str" cm="1">
        <f t="array" ref="E427">IF(F427=0,"",_xlfn.XLOOKUP(Table1[[#This Row],[Scale]],$K$3:$K$7,$L$3:L$7,2)*D427)</f>
        <v/>
      </c>
      <c r="F427" s="25">
        <f>IF(Table1[[#This Row],[Quantity]]&gt;0,$F$8,0)</f>
        <v>0</v>
      </c>
      <c r="G427" t="s">
        <v>435</v>
      </c>
    </row>
    <row r="428" spans="2:7" x14ac:dyDescent="0.2">
      <c r="B428" s="1" t="s">
        <v>326</v>
      </c>
      <c r="C428" s="1" t="s">
        <v>6</v>
      </c>
      <c r="E428" s="26" t="str" cm="1">
        <f t="array" ref="E428">IF(F428=0,"",_xlfn.XLOOKUP(Table1[[#This Row],[Scale]],$K$3:$K$7,$L$3:L$7,2)*D428)</f>
        <v/>
      </c>
      <c r="F428" s="25">
        <f>IF(Table1[[#This Row],[Quantity]]&gt;0,$F$8,0)</f>
        <v>0</v>
      </c>
      <c r="G428" t="s">
        <v>436</v>
      </c>
    </row>
    <row r="429" spans="2:7" x14ac:dyDescent="0.2">
      <c r="B429" s="1" t="s">
        <v>326</v>
      </c>
      <c r="C429" s="1" t="s">
        <v>6</v>
      </c>
      <c r="E429" s="26" t="str" cm="1">
        <f t="array" ref="E429">IF(F429=0,"",_xlfn.XLOOKUP(Table1[[#This Row],[Scale]],$K$3:$K$7,$L$3:L$7,2)*D429)</f>
        <v/>
      </c>
      <c r="F429" s="25">
        <f>IF(Table1[[#This Row],[Quantity]]&gt;0,$F$8,0)</f>
        <v>0</v>
      </c>
      <c r="G429" t="s">
        <v>437</v>
      </c>
    </row>
    <row r="430" spans="2:7" x14ac:dyDescent="0.2">
      <c r="B430" s="1" t="s">
        <v>326</v>
      </c>
      <c r="C430" s="1" t="s">
        <v>6</v>
      </c>
      <c r="E430" s="26" t="str" cm="1">
        <f t="array" ref="E430">IF(F430=0,"",_xlfn.XLOOKUP(Table1[[#This Row],[Scale]],$K$3:$K$7,$L$3:L$7,2)*D430)</f>
        <v/>
      </c>
      <c r="F430" s="25">
        <f>IF(Table1[[#This Row],[Quantity]]&gt;0,$F$8,0)</f>
        <v>0</v>
      </c>
      <c r="G430" t="s">
        <v>438</v>
      </c>
    </row>
    <row r="431" spans="2:7" x14ac:dyDescent="0.2">
      <c r="B431" s="1" t="s">
        <v>326</v>
      </c>
      <c r="C431" s="1" t="s">
        <v>6</v>
      </c>
      <c r="E431" s="26" t="str" cm="1">
        <f t="array" ref="E431">IF(F431=0,"",_xlfn.XLOOKUP(Table1[[#This Row],[Scale]],$K$3:$K$7,$L$3:L$7,2)*D431)</f>
        <v/>
      </c>
      <c r="F431" s="25">
        <f>IF(Table1[[#This Row],[Quantity]]&gt;0,$F$8,0)</f>
        <v>0</v>
      </c>
      <c r="G431" t="s">
        <v>439</v>
      </c>
    </row>
    <row r="432" spans="2:7" x14ac:dyDescent="0.2">
      <c r="B432" s="1" t="s">
        <v>326</v>
      </c>
      <c r="C432" s="1" t="s">
        <v>6</v>
      </c>
      <c r="E432" s="26" t="str" cm="1">
        <f t="array" ref="E432">IF(F432=0,"",_xlfn.XLOOKUP(Table1[[#This Row],[Scale]],$K$3:$K$7,$L$3:L$7,2)*D432)</f>
        <v/>
      </c>
      <c r="F432" s="25">
        <f>IF(Table1[[#This Row],[Quantity]]&gt;0,$F$8,0)</f>
        <v>0</v>
      </c>
      <c r="G432" t="s">
        <v>440</v>
      </c>
    </row>
    <row r="433" spans="2:7" x14ac:dyDescent="0.2">
      <c r="B433" s="1" t="s">
        <v>326</v>
      </c>
      <c r="C433" s="1" t="s">
        <v>6</v>
      </c>
      <c r="E433" s="26" t="str" cm="1">
        <f t="array" ref="E433">IF(F433=0,"",_xlfn.XLOOKUP(Table1[[#This Row],[Scale]],$K$3:$K$7,$L$3:L$7,2)*D433)</f>
        <v/>
      </c>
      <c r="F433" s="25">
        <f>IF(Table1[[#This Row],[Quantity]]&gt;0,$F$8,0)</f>
        <v>0</v>
      </c>
      <c r="G433" t="s">
        <v>441</v>
      </c>
    </row>
    <row r="434" spans="2:7" x14ac:dyDescent="0.2">
      <c r="B434" s="1" t="s">
        <v>326</v>
      </c>
      <c r="C434" s="1" t="s">
        <v>6</v>
      </c>
      <c r="E434" s="26" t="str" cm="1">
        <f t="array" ref="E434">IF(F434=0,"",_xlfn.XLOOKUP(Table1[[#This Row],[Scale]],$K$3:$K$7,$L$3:L$7,2)*D434)</f>
        <v/>
      </c>
      <c r="F434" s="25">
        <f>IF(Table1[[#This Row],[Quantity]]&gt;0,$F$8,0)</f>
        <v>0</v>
      </c>
      <c r="G434" t="s">
        <v>442</v>
      </c>
    </row>
    <row r="435" spans="2:7" x14ac:dyDescent="0.2">
      <c r="B435" s="1" t="s">
        <v>326</v>
      </c>
      <c r="C435" s="1" t="s">
        <v>6</v>
      </c>
      <c r="E435" s="26" t="str" cm="1">
        <f t="array" ref="E435">IF(F435=0,"",_xlfn.XLOOKUP(Table1[[#This Row],[Scale]],$K$3:$K$7,$L$3:L$7,2)*D435)</f>
        <v/>
      </c>
      <c r="F435" s="25">
        <f>IF(Table1[[#This Row],[Quantity]]&gt;0,$F$8,0)</f>
        <v>0</v>
      </c>
      <c r="G435" t="s">
        <v>443</v>
      </c>
    </row>
    <row r="436" spans="2:7" x14ac:dyDescent="0.2">
      <c r="B436" s="1" t="s">
        <v>326</v>
      </c>
      <c r="C436" s="1" t="s">
        <v>6</v>
      </c>
      <c r="E436" s="26" t="str" cm="1">
        <f t="array" ref="E436">IF(F436=0,"",_xlfn.XLOOKUP(Table1[[#This Row],[Scale]],$K$3:$K$7,$L$3:L$7,2)*D436)</f>
        <v/>
      </c>
      <c r="F436" s="25">
        <f>IF(Table1[[#This Row],[Quantity]]&gt;0,$F$8,0)</f>
        <v>0</v>
      </c>
      <c r="G436" t="s">
        <v>444</v>
      </c>
    </row>
    <row r="437" spans="2:7" x14ac:dyDescent="0.2">
      <c r="B437" s="1" t="s">
        <v>445</v>
      </c>
      <c r="C437" s="1" t="s">
        <v>41</v>
      </c>
      <c r="E437" s="26" t="str" cm="1">
        <f t="array" ref="E437">IF(F437=0,"",_xlfn.XLOOKUP(Table1[[#This Row],[Scale]],$K$3:$K$7,$L$3:L$7,2)*D437)</f>
        <v/>
      </c>
      <c r="F437" s="25">
        <f>IF(Table1[[#This Row],[Quantity]]&gt;0,$F$8,0)</f>
        <v>0</v>
      </c>
      <c r="G437" t="s">
        <v>446</v>
      </c>
    </row>
    <row r="438" spans="2:7" x14ac:dyDescent="0.2">
      <c r="B438" s="1" t="s">
        <v>445</v>
      </c>
      <c r="C438" s="1" t="s">
        <v>41</v>
      </c>
      <c r="E438" s="26" t="str" cm="1">
        <f t="array" ref="E438">IF(F438=0,"",_xlfn.XLOOKUP(Table1[[#This Row],[Scale]],$K$3:$K$7,$L$3:L$7,2)*D438)</f>
        <v/>
      </c>
      <c r="F438" s="25">
        <f>IF(Table1[[#This Row],[Quantity]]&gt;0,$F$8,0)</f>
        <v>0</v>
      </c>
      <c r="G438" t="s">
        <v>447</v>
      </c>
    </row>
    <row r="439" spans="2:7" x14ac:dyDescent="0.2">
      <c r="B439" s="1" t="s">
        <v>445</v>
      </c>
      <c r="C439" s="1" t="s">
        <v>41</v>
      </c>
      <c r="E439" s="26" t="str" cm="1">
        <f t="array" ref="E439">IF(F439=0,"",_xlfn.XLOOKUP(Table1[[#This Row],[Scale]],$K$3:$K$7,$L$3:L$7,2)*D439)</f>
        <v/>
      </c>
      <c r="F439" s="25">
        <f>IF(Table1[[#This Row],[Quantity]]&gt;0,$F$8,0)</f>
        <v>0</v>
      </c>
      <c r="G439" t="s">
        <v>448</v>
      </c>
    </row>
    <row r="440" spans="2:7" x14ac:dyDescent="0.2">
      <c r="B440" s="1" t="s">
        <v>445</v>
      </c>
      <c r="C440" s="1" t="s">
        <v>9</v>
      </c>
      <c r="E440" s="26" t="str" cm="1">
        <f t="array" ref="E440">IF(F440=0,"",_xlfn.XLOOKUP(Table1[[#This Row],[Scale]],$K$3:$K$7,$L$3:L$7,2)*D440)</f>
        <v/>
      </c>
      <c r="F440" s="25">
        <f>IF(Table1[[#This Row],[Quantity]]&gt;0,$F$8,0)</f>
        <v>0</v>
      </c>
      <c r="G440" t="s">
        <v>449</v>
      </c>
    </row>
    <row r="441" spans="2:7" x14ac:dyDescent="0.2">
      <c r="B441" s="1" t="s">
        <v>445</v>
      </c>
      <c r="C441" s="1" t="s">
        <v>9</v>
      </c>
      <c r="E441" s="26" t="str" cm="1">
        <f t="array" ref="E441">IF(F441=0,"",_xlfn.XLOOKUP(Table1[[#This Row],[Scale]],$K$3:$K$7,$L$3:L$7,2)*D441)</f>
        <v/>
      </c>
      <c r="F441" s="25">
        <f>IF(Table1[[#This Row],[Quantity]]&gt;0,$F$8,0)</f>
        <v>0</v>
      </c>
      <c r="G441" t="s">
        <v>450</v>
      </c>
    </row>
    <row r="442" spans="2:7" x14ac:dyDescent="0.2">
      <c r="B442" s="1" t="s">
        <v>445</v>
      </c>
      <c r="C442" s="1" t="s">
        <v>9</v>
      </c>
      <c r="E442" s="26" t="str" cm="1">
        <f t="array" ref="E442">IF(F442=0,"",_xlfn.XLOOKUP(Table1[[#This Row],[Scale]],$K$3:$K$7,$L$3:L$7,2)*D442)</f>
        <v/>
      </c>
      <c r="F442" s="25">
        <f>IF(Table1[[#This Row],[Quantity]]&gt;0,$F$8,0)</f>
        <v>0</v>
      </c>
      <c r="G442" t="s">
        <v>451</v>
      </c>
    </row>
    <row r="443" spans="2:7" x14ac:dyDescent="0.2">
      <c r="B443" s="1" t="s">
        <v>445</v>
      </c>
      <c r="C443" s="1" t="s">
        <v>9</v>
      </c>
      <c r="E443" s="26" t="str" cm="1">
        <f t="array" ref="E443">IF(F443=0,"",_xlfn.XLOOKUP(Table1[[#This Row],[Scale]],$K$3:$K$7,$L$3:L$7,2)*D443)</f>
        <v/>
      </c>
      <c r="F443" s="25">
        <f>IF(Table1[[#This Row],[Quantity]]&gt;0,$F$8,0)</f>
        <v>0</v>
      </c>
      <c r="G443" t="s">
        <v>452</v>
      </c>
    </row>
    <row r="444" spans="2:7" x14ac:dyDescent="0.2">
      <c r="B444" s="1" t="s">
        <v>445</v>
      </c>
      <c r="C444" s="1" t="s">
        <v>9</v>
      </c>
      <c r="E444" s="26" t="str" cm="1">
        <f t="array" ref="E444">IF(F444=0,"",_xlfn.XLOOKUP(Table1[[#This Row],[Scale]],$K$3:$K$7,$L$3:L$7,2)*D444)</f>
        <v/>
      </c>
      <c r="F444" s="25">
        <f>IF(Table1[[#This Row],[Quantity]]&gt;0,$F$8,0)</f>
        <v>0</v>
      </c>
      <c r="G444" t="s">
        <v>453</v>
      </c>
    </row>
    <row r="445" spans="2:7" x14ac:dyDescent="0.2">
      <c r="B445" s="1" t="s">
        <v>445</v>
      </c>
      <c r="C445" s="1" t="s">
        <v>9</v>
      </c>
      <c r="E445" s="26" t="str" cm="1">
        <f t="array" ref="E445">IF(F445=0,"",_xlfn.XLOOKUP(Table1[[#This Row],[Scale]],$K$3:$K$7,$L$3:L$7,2)*D445)</f>
        <v/>
      </c>
      <c r="F445" s="25">
        <f>IF(Table1[[#This Row],[Quantity]]&gt;0,$F$8,0)</f>
        <v>0</v>
      </c>
      <c r="G445" t="s">
        <v>454</v>
      </c>
    </row>
    <row r="446" spans="2:7" x14ac:dyDescent="0.2">
      <c r="B446" s="1" t="s">
        <v>445</v>
      </c>
      <c r="C446" s="1" t="s">
        <v>41</v>
      </c>
      <c r="E446" s="26" t="str" cm="1">
        <f t="array" ref="E446">IF(F446=0,"",_xlfn.XLOOKUP(Table1[[#This Row],[Scale]],$K$3:$K$7,$L$3:L$7,2)*D446)</f>
        <v/>
      </c>
      <c r="F446" s="25">
        <f>IF(Table1[[#This Row],[Quantity]]&gt;0,$F$8,0)</f>
        <v>0</v>
      </c>
      <c r="G446" t="s">
        <v>455</v>
      </c>
    </row>
    <row r="447" spans="2:7" x14ac:dyDescent="0.2">
      <c r="B447" s="1" t="s">
        <v>445</v>
      </c>
      <c r="C447" s="1" t="s">
        <v>67</v>
      </c>
      <c r="E447" s="26" t="str" cm="1">
        <f t="array" ref="E447">IF(F447=0,"",_xlfn.XLOOKUP(Table1[[#This Row],[Scale]],$K$3:$K$7,$L$3:L$7,2)*D447)</f>
        <v/>
      </c>
      <c r="F447" s="25">
        <f>IF(Table1[[#This Row],[Quantity]]&gt;0,$F$8,0)</f>
        <v>0</v>
      </c>
      <c r="G447" t="s">
        <v>456</v>
      </c>
    </row>
    <row r="448" spans="2:7" x14ac:dyDescent="0.2">
      <c r="B448" s="1" t="s">
        <v>445</v>
      </c>
      <c r="C448" s="1" t="s">
        <v>41</v>
      </c>
      <c r="E448" s="26" t="str" cm="1">
        <f t="array" ref="E448">IF(F448=0,"",_xlfn.XLOOKUP(Table1[[#This Row],[Scale]],$K$3:$K$7,$L$3:L$7,2)*D448)</f>
        <v/>
      </c>
      <c r="F448" s="25">
        <f>IF(Table1[[#This Row],[Quantity]]&gt;0,$F$8,0)</f>
        <v>0</v>
      </c>
      <c r="G448" t="s">
        <v>457</v>
      </c>
    </row>
    <row r="449" spans="2:7" x14ac:dyDescent="0.2">
      <c r="B449" s="1" t="s">
        <v>445</v>
      </c>
      <c r="C449" s="1" t="s">
        <v>9</v>
      </c>
      <c r="E449" s="26" t="str" cm="1">
        <f t="array" ref="E449">IF(F449=0,"",_xlfn.XLOOKUP(Table1[[#This Row],[Scale]],$K$3:$K$7,$L$3:L$7,2)*D449)</f>
        <v/>
      </c>
      <c r="F449" s="25">
        <f>IF(Table1[[#This Row],[Quantity]]&gt;0,$F$8,0)</f>
        <v>0</v>
      </c>
      <c r="G449" t="s">
        <v>458</v>
      </c>
    </row>
    <row r="450" spans="2:7" x14ac:dyDescent="0.2">
      <c r="B450" s="1" t="s">
        <v>445</v>
      </c>
      <c r="C450" s="1" t="s">
        <v>9</v>
      </c>
      <c r="E450" s="26" t="str" cm="1">
        <f t="array" ref="E450">IF(F450=0,"",_xlfn.XLOOKUP(Table1[[#This Row],[Scale]],$K$3:$K$7,$L$3:L$7,2)*D450)</f>
        <v/>
      </c>
      <c r="F450" s="25">
        <f>IF(Table1[[#This Row],[Quantity]]&gt;0,$F$8,0)</f>
        <v>0</v>
      </c>
      <c r="G450" t="s">
        <v>459</v>
      </c>
    </row>
    <row r="451" spans="2:7" x14ac:dyDescent="0.2">
      <c r="B451" s="1" t="s">
        <v>445</v>
      </c>
      <c r="C451" s="1" t="s">
        <v>9</v>
      </c>
      <c r="E451" s="26" t="str" cm="1">
        <f t="array" ref="E451">IF(F451=0,"",_xlfn.XLOOKUP(Table1[[#This Row],[Scale]],$K$3:$K$7,$L$3:L$7,2)*D451)</f>
        <v/>
      </c>
      <c r="F451" s="25">
        <f>IF(Table1[[#This Row],[Quantity]]&gt;0,$F$8,0)</f>
        <v>0</v>
      </c>
      <c r="G451" t="s">
        <v>460</v>
      </c>
    </row>
    <row r="452" spans="2:7" x14ac:dyDescent="0.2">
      <c r="B452" s="1" t="s">
        <v>445</v>
      </c>
      <c r="C452" s="1" t="s">
        <v>9</v>
      </c>
      <c r="E452" s="26" t="str" cm="1">
        <f t="array" ref="E452">IF(F452=0,"",_xlfn.XLOOKUP(Table1[[#This Row],[Scale]],$K$3:$K$7,$L$3:L$7,2)*D452)</f>
        <v/>
      </c>
      <c r="F452" s="25">
        <f>IF(Table1[[#This Row],[Quantity]]&gt;0,$F$8,0)</f>
        <v>0</v>
      </c>
      <c r="G452" t="s">
        <v>461</v>
      </c>
    </row>
    <row r="453" spans="2:7" x14ac:dyDescent="0.2">
      <c r="B453" s="1" t="s">
        <v>445</v>
      </c>
      <c r="C453" s="1" t="s">
        <v>9</v>
      </c>
      <c r="E453" s="26" t="str" cm="1">
        <f t="array" ref="E453">IF(F453=0,"",_xlfn.XLOOKUP(Table1[[#This Row],[Scale]],$K$3:$K$7,$L$3:L$7,2)*D453)</f>
        <v/>
      </c>
      <c r="F453" s="25">
        <f>IF(Table1[[#This Row],[Quantity]]&gt;0,$F$8,0)</f>
        <v>0</v>
      </c>
      <c r="G453" t="s">
        <v>462</v>
      </c>
    </row>
    <row r="454" spans="2:7" x14ac:dyDescent="0.2">
      <c r="B454" s="1" t="s">
        <v>445</v>
      </c>
      <c r="C454" s="1" t="s">
        <v>9</v>
      </c>
      <c r="E454" s="26" t="str" cm="1">
        <f t="array" ref="E454">IF(F454=0,"",_xlfn.XLOOKUP(Table1[[#This Row],[Scale]],$K$3:$K$7,$L$3:L$7,2)*D454)</f>
        <v/>
      </c>
      <c r="F454" s="25">
        <f>IF(Table1[[#This Row],[Quantity]]&gt;0,$F$8,0)</f>
        <v>0</v>
      </c>
      <c r="G454" t="s">
        <v>463</v>
      </c>
    </row>
    <row r="455" spans="2:7" x14ac:dyDescent="0.2">
      <c r="B455" s="1" t="s">
        <v>445</v>
      </c>
      <c r="C455" s="1" t="s">
        <v>9</v>
      </c>
      <c r="E455" s="26" t="str" cm="1">
        <f t="array" ref="E455">IF(F455=0,"",_xlfn.XLOOKUP(Table1[[#This Row],[Scale]],$K$3:$K$7,$L$3:L$7,2)*D455)</f>
        <v/>
      </c>
      <c r="F455" s="25">
        <f>IF(Table1[[#This Row],[Quantity]]&gt;0,$F$8,0)</f>
        <v>0</v>
      </c>
      <c r="G455" t="s">
        <v>464</v>
      </c>
    </row>
    <row r="456" spans="2:7" x14ac:dyDescent="0.2">
      <c r="B456" s="1" t="s">
        <v>445</v>
      </c>
      <c r="C456" s="1" t="s">
        <v>9</v>
      </c>
      <c r="E456" s="26" t="str" cm="1">
        <f t="array" ref="E456">IF(F456=0,"",_xlfn.XLOOKUP(Table1[[#This Row],[Scale]],$K$3:$K$7,$L$3:L$7,2)*D456)</f>
        <v/>
      </c>
      <c r="F456" s="25">
        <f>IF(Table1[[#This Row],[Quantity]]&gt;0,$F$8,0)</f>
        <v>0</v>
      </c>
      <c r="G456" t="s">
        <v>465</v>
      </c>
    </row>
    <row r="457" spans="2:7" x14ac:dyDescent="0.2">
      <c r="B457" s="1" t="s">
        <v>445</v>
      </c>
      <c r="C457" s="1" t="s">
        <v>9</v>
      </c>
      <c r="E457" s="26" t="str" cm="1">
        <f t="array" ref="E457">IF(F457=0,"",_xlfn.XLOOKUP(Table1[[#This Row],[Scale]],$K$3:$K$7,$L$3:L$7,2)*D457)</f>
        <v/>
      </c>
      <c r="F457" s="25">
        <f>IF(Table1[[#This Row],[Quantity]]&gt;0,$F$8,0)</f>
        <v>0</v>
      </c>
      <c r="G457" t="s">
        <v>466</v>
      </c>
    </row>
    <row r="458" spans="2:7" x14ac:dyDescent="0.2">
      <c r="B458" s="1" t="s">
        <v>445</v>
      </c>
      <c r="C458" s="1" t="s">
        <v>9</v>
      </c>
      <c r="E458" s="26" t="str" cm="1">
        <f t="array" ref="E458">IF(F458=0,"",_xlfn.XLOOKUP(Table1[[#This Row],[Scale]],$K$3:$K$7,$L$3:L$7,2)*D458)</f>
        <v/>
      </c>
      <c r="F458" s="25">
        <f>IF(Table1[[#This Row],[Quantity]]&gt;0,$F$8,0)</f>
        <v>0</v>
      </c>
      <c r="G458" t="s">
        <v>467</v>
      </c>
    </row>
    <row r="459" spans="2:7" x14ac:dyDescent="0.2">
      <c r="B459" s="1" t="s">
        <v>445</v>
      </c>
      <c r="C459" s="1" t="s">
        <v>9</v>
      </c>
      <c r="E459" s="26" t="str" cm="1">
        <f t="array" ref="E459">IF(F459=0,"",_xlfn.XLOOKUP(Table1[[#This Row],[Scale]],$K$3:$K$7,$L$3:L$7,2)*D459)</f>
        <v/>
      </c>
      <c r="F459" s="25">
        <f>IF(Table1[[#This Row],[Quantity]]&gt;0,$F$8,0)</f>
        <v>0</v>
      </c>
      <c r="G459" t="s">
        <v>468</v>
      </c>
    </row>
    <row r="460" spans="2:7" x14ac:dyDescent="0.2">
      <c r="B460" s="1" t="s">
        <v>445</v>
      </c>
      <c r="C460" s="1" t="s">
        <v>9</v>
      </c>
      <c r="E460" s="26" t="str" cm="1">
        <f t="array" ref="E460">IF(F460=0,"",_xlfn.XLOOKUP(Table1[[#This Row],[Scale]],$K$3:$K$7,$L$3:L$7,2)*D460)</f>
        <v/>
      </c>
      <c r="F460" s="25">
        <f>IF(Table1[[#This Row],[Quantity]]&gt;0,$F$8,0)</f>
        <v>0</v>
      </c>
      <c r="G460" t="s">
        <v>469</v>
      </c>
    </row>
    <row r="461" spans="2:7" x14ac:dyDescent="0.2">
      <c r="B461" s="1" t="s">
        <v>445</v>
      </c>
      <c r="C461" s="1" t="s">
        <v>9</v>
      </c>
      <c r="E461" s="26" t="str" cm="1">
        <f t="array" ref="E461">IF(F461=0,"",_xlfn.XLOOKUP(Table1[[#This Row],[Scale]],$K$3:$K$7,$L$3:L$7,2)*D461)</f>
        <v/>
      </c>
      <c r="F461" s="25">
        <f>IF(Table1[[#This Row],[Quantity]]&gt;0,$F$8,0)</f>
        <v>0</v>
      </c>
      <c r="G461" t="s">
        <v>470</v>
      </c>
    </row>
    <row r="462" spans="2:7" x14ac:dyDescent="0.2">
      <c r="B462" s="1" t="s">
        <v>445</v>
      </c>
      <c r="C462" s="1" t="s">
        <v>9</v>
      </c>
      <c r="E462" s="26" t="str" cm="1">
        <f t="array" ref="E462">IF(F462=0,"",_xlfn.XLOOKUP(Table1[[#This Row],[Scale]],$K$3:$K$7,$L$3:L$7,2)*D462)</f>
        <v/>
      </c>
      <c r="F462" s="25">
        <f>IF(Table1[[#This Row],[Quantity]]&gt;0,$F$8,0)</f>
        <v>0</v>
      </c>
      <c r="G462" t="s">
        <v>471</v>
      </c>
    </row>
    <row r="463" spans="2:7" x14ac:dyDescent="0.2">
      <c r="B463" s="1" t="s">
        <v>445</v>
      </c>
      <c r="C463" s="1" t="s">
        <v>9</v>
      </c>
      <c r="E463" s="26" t="str" cm="1">
        <f t="array" ref="E463">IF(F463=0,"",_xlfn.XLOOKUP(Table1[[#This Row],[Scale]],$K$3:$K$7,$L$3:L$7,2)*D463)</f>
        <v/>
      </c>
      <c r="F463" s="25">
        <f>IF(Table1[[#This Row],[Quantity]]&gt;0,$F$8,0)</f>
        <v>0</v>
      </c>
      <c r="G463" t="s">
        <v>472</v>
      </c>
    </row>
    <row r="464" spans="2:7" x14ac:dyDescent="0.2">
      <c r="B464" s="1" t="s">
        <v>445</v>
      </c>
      <c r="C464" s="1" t="s">
        <v>9</v>
      </c>
      <c r="E464" s="26" t="str" cm="1">
        <f t="array" ref="E464">IF(F464=0,"",_xlfn.XLOOKUP(Table1[[#This Row],[Scale]],$K$3:$K$7,$L$3:L$7,2)*D464)</f>
        <v/>
      </c>
      <c r="F464" s="25">
        <f>IF(Table1[[#This Row],[Quantity]]&gt;0,$F$8,0)</f>
        <v>0</v>
      </c>
      <c r="G464" t="s">
        <v>473</v>
      </c>
    </row>
    <row r="465" spans="2:7" x14ac:dyDescent="0.2">
      <c r="B465" s="1" t="s">
        <v>445</v>
      </c>
      <c r="C465" s="1" t="s">
        <v>9</v>
      </c>
      <c r="E465" s="26" t="str" cm="1">
        <f t="array" ref="E465">IF(F465=0,"",_xlfn.XLOOKUP(Table1[[#This Row],[Scale]],$K$3:$K$7,$L$3:L$7,2)*D465)</f>
        <v/>
      </c>
      <c r="F465" s="25">
        <f>IF(Table1[[#This Row],[Quantity]]&gt;0,$F$8,0)</f>
        <v>0</v>
      </c>
      <c r="G465" t="s">
        <v>474</v>
      </c>
    </row>
    <row r="466" spans="2:7" x14ac:dyDescent="0.2">
      <c r="B466" s="1" t="s">
        <v>445</v>
      </c>
      <c r="C466" s="1" t="s">
        <v>9</v>
      </c>
      <c r="E466" s="26" t="str" cm="1">
        <f t="array" ref="E466">IF(F466=0,"",_xlfn.XLOOKUP(Table1[[#This Row],[Scale]],$K$3:$K$7,$L$3:L$7,2)*D466)</f>
        <v/>
      </c>
      <c r="F466" s="25">
        <f>IF(Table1[[#This Row],[Quantity]]&gt;0,$F$8,0)</f>
        <v>0</v>
      </c>
      <c r="G466" t="s">
        <v>475</v>
      </c>
    </row>
    <row r="467" spans="2:7" x14ac:dyDescent="0.2">
      <c r="B467" s="1" t="s">
        <v>445</v>
      </c>
      <c r="C467" s="1" t="s">
        <v>9</v>
      </c>
      <c r="E467" s="26" t="str" cm="1">
        <f t="array" ref="E467">IF(F467=0,"",_xlfn.XLOOKUP(Table1[[#This Row],[Scale]],$K$3:$K$7,$L$3:L$7,2)*D467)</f>
        <v/>
      </c>
      <c r="F467" s="25">
        <f>IF(Table1[[#This Row],[Quantity]]&gt;0,$F$8,0)</f>
        <v>0</v>
      </c>
      <c r="G467" t="s">
        <v>476</v>
      </c>
    </row>
    <row r="468" spans="2:7" x14ac:dyDescent="0.2">
      <c r="B468" s="1" t="s">
        <v>445</v>
      </c>
      <c r="C468" s="1" t="s">
        <v>9</v>
      </c>
      <c r="E468" s="26" t="str" cm="1">
        <f t="array" ref="E468">IF(F468=0,"",_xlfn.XLOOKUP(Table1[[#This Row],[Scale]],$K$3:$K$7,$L$3:L$7,2)*D468)</f>
        <v/>
      </c>
      <c r="F468" s="25">
        <f>IF(Table1[[#This Row],[Quantity]]&gt;0,$F$8,0)</f>
        <v>0</v>
      </c>
      <c r="G468" t="s">
        <v>477</v>
      </c>
    </row>
    <row r="469" spans="2:7" x14ac:dyDescent="0.2">
      <c r="B469" s="1" t="s">
        <v>445</v>
      </c>
      <c r="C469" s="1" t="s">
        <v>9</v>
      </c>
      <c r="E469" s="26" t="str" cm="1">
        <f t="array" ref="E469">IF(F469=0,"",_xlfn.XLOOKUP(Table1[[#This Row],[Scale]],$K$3:$K$7,$L$3:L$7,2)*D469)</f>
        <v/>
      </c>
      <c r="F469" s="25">
        <f>IF(Table1[[#This Row],[Quantity]]&gt;0,$F$8,0)</f>
        <v>0</v>
      </c>
      <c r="G469" t="s">
        <v>478</v>
      </c>
    </row>
    <row r="470" spans="2:7" x14ac:dyDescent="0.2">
      <c r="B470" s="1" t="s">
        <v>445</v>
      </c>
      <c r="C470" s="1" t="s">
        <v>9</v>
      </c>
      <c r="E470" s="26" t="str" cm="1">
        <f t="array" ref="E470">IF(F470=0,"",_xlfn.XLOOKUP(Table1[[#This Row],[Scale]],$K$3:$K$7,$L$3:L$7,2)*D470)</f>
        <v/>
      </c>
      <c r="F470" s="25">
        <f>IF(Table1[[#This Row],[Quantity]]&gt;0,$F$8,0)</f>
        <v>0</v>
      </c>
      <c r="G470" t="s">
        <v>479</v>
      </c>
    </row>
    <row r="471" spans="2:7" x14ac:dyDescent="0.2">
      <c r="B471" s="1" t="s">
        <v>445</v>
      </c>
      <c r="C471" s="1" t="s">
        <v>6</v>
      </c>
      <c r="E471" s="26" t="str" cm="1">
        <f t="array" ref="E471">IF(F471=0,"",_xlfn.XLOOKUP(Table1[[#This Row],[Scale]],$K$3:$K$7,$L$3:L$7,2)*D471)</f>
        <v/>
      </c>
      <c r="F471" s="25">
        <f>IF(Table1[[#This Row],[Quantity]]&gt;0,$F$8,0)</f>
        <v>0</v>
      </c>
      <c r="G471" t="s">
        <v>480</v>
      </c>
    </row>
    <row r="472" spans="2:7" x14ac:dyDescent="0.2">
      <c r="B472" s="1" t="s">
        <v>445</v>
      </c>
      <c r="C472" s="1" t="s">
        <v>6</v>
      </c>
      <c r="E472" s="26" t="str" cm="1">
        <f t="array" ref="E472">IF(F472=0,"",_xlfn.XLOOKUP(Table1[[#This Row],[Scale]],$K$3:$K$7,$L$3:L$7,2)*D472)</f>
        <v/>
      </c>
      <c r="F472" s="25">
        <f>IF(Table1[[#This Row],[Quantity]]&gt;0,$F$8,0)</f>
        <v>0</v>
      </c>
      <c r="G472" t="s">
        <v>481</v>
      </c>
    </row>
    <row r="473" spans="2:7" x14ac:dyDescent="0.2">
      <c r="B473" s="1" t="s">
        <v>445</v>
      </c>
      <c r="C473" s="1" t="s">
        <v>6</v>
      </c>
      <c r="E473" s="26" t="str" cm="1">
        <f t="array" ref="E473">IF(F473=0,"",_xlfn.XLOOKUP(Table1[[#This Row],[Scale]],$K$3:$K$7,$L$3:L$7,2)*D473)</f>
        <v/>
      </c>
      <c r="F473" s="25">
        <f>IF(Table1[[#This Row],[Quantity]]&gt;0,$F$8,0)</f>
        <v>0</v>
      </c>
      <c r="G473" t="s">
        <v>482</v>
      </c>
    </row>
    <row r="474" spans="2:7" x14ac:dyDescent="0.2">
      <c r="B474" s="1" t="s">
        <v>445</v>
      </c>
      <c r="C474" s="1" t="s">
        <v>6</v>
      </c>
      <c r="E474" s="26" t="str" cm="1">
        <f t="array" ref="E474">IF(F474=0,"",_xlfn.XLOOKUP(Table1[[#This Row],[Scale]],$K$3:$K$7,$L$3:L$7,2)*D474)</f>
        <v/>
      </c>
      <c r="F474" s="25">
        <f>IF(Table1[[#This Row],[Quantity]]&gt;0,$F$8,0)</f>
        <v>0</v>
      </c>
      <c r="G474" t="s">
        <v>483</v>
      </c>
    </row>
    <row r="475" spans="2:7" x14ac:dyDescent="0.2">
      <c r="B475" s="1" t="s">
        <v>445</v>
      </c>
      <c r="C475" s="1" t="s">
        <v>6</v>
      </c>
      <c r="E475" s="26" t="str" cm="1">
        <f t="array" ref="E475">IF(F475=0,"",_xlfn.XLOOKUP(Table1[[#This Row],[Scale]],$K$3:$K$7,$L$3:L$7,2)*D475)</f>
        <v/>
      </c>
      <c r="F475" s="25">
        <f>IF(Table1[[#This Row],[Quantity]]&gt;0,$F$8,0)</f>
        <v>0</v>
      </c>
      <c r="G475" t="s">
        <v>484</v>
      </c>
    </row>
    <row r="476" spans="2:7" x14ac:dyDescent="0.2">
      <c r="B476" s="1" t="s">
        <v>445</v>
      </c>
      <c r="C476" s="1" t="s">
        <v>6</v>
      </c>
      <c r="E476" s="26" t="str" cm="1">
        <f t="array" ref="E476">IF(F476=0,"",_xlfn.XLOOKUP(Table1[[#This Row],[Scale]],$K$3:$K$7,$L$3:L$7,2)*D476)</f>
        <v/>
      </c>
      <c r="F476" s="25">
        <f>IF(Table1[[#This Row],[Quantity]]&gt;0,$F$8,0)</f>
        <v>0</v>
      </c>
      <c r="G476" t="s">
        <v>485</v>
      </c>
    </row>
    <row r="477" spans="2:7" x14ac:dyDescent="0.2">
      <c r="B477" s="1" t="s">
        <v>445</v>
      </c>
      <c r="C477" s="1" t="s">
        <v>6</v>
      </c>
      <c r="E477" s="26" t="str" cm="1">
        <f t="array" ref="E477">IF(F477=0,"",_xlfn.XLOOKUP(Table1[[#This Row],[Scale]],$K$3:$K$7,$L$3:L$7,2)*D477)</f>
        <v/>
      </c>
      <c r="F477" s="25">
        <f>IF(Table1[[#This Row],[Quantity]]&gt;0,$F$8,0)</f>
        <v>0</v>
      </c>
      <c r="G477" t="s">
        <v>486</v>
      </c>
    </row>
    <row r="478" spans="2:7" x14ac:dyDescent="0.2">
      <c r="B478" s="1" t="s">
        <v>445</v>
      </c>
      <c r="C478" s="1" t="s">
        <v>6</v>
      </c>
      <c r="E478" s="26" t="str" cm="1">
        <f t="array" ref="E478">IF(F478=0,"",_xlfn.XLOOKUP(Table1[[#This Row],[Scale]],$K$3:$K$7,$L$3:L$7,2)*D478)</f>
        <v/>
      </c>
      <c r="F478" s="25">
        <f>IF(Table1[[#This Row],[Quantity]]&gt;0,$F$8,0)</f>
        <v>0</v>
      </c>
      <c r="G478" t="s">
        <v>487</v>
      </c>
    </row>
    <row r="479" spans="2:7" x14ac:dyDescent="0.2">
      <c r="B479" s="1" t="s">
        <v>445</v>
      </c>
      <c r="C479" s="1" t="s">
        <v>6</v>
      </c>
      <c r="E479" s="26" t="str" cm="1">
        <f t="array" ref="E479">IF(F479=0,"",_xlfn.XLOOKUP(Table1[[#This Row],[Scale]],$K$3:$K$7,$L$3:L$7,2)*D479)</f>
        <v/>
      </c>
      <c r="F479" s="25">
        <f>IF(Table1[[#This Row],[Quantity]]&gt;0,$F$8,0)</f>
        <v>0</v>
      </c>
      <c r="G479" t="s">
        <v>488</v>
      </c>
    </row>
    <row r="480" spans="2:7" x14ac:dyDescent="0.2">
      <c r="B480" s="1" t="s">
        <v>445</v>
      </c>
      <c r="C480" s="1" t="s">
        <v>6</v>
      </c>
      <c r="E480" s="26" t="str" cm="1">
        <f t="array" ref="E480">IF(F480=0,"",_xlfn.XLOOKUP(Table1[[#This Row],[Scale]],$K$3:$K$7,$L$3:L$7,2)*D480)</f>
        <v/>
      </c>
      <c r="F480" s="25">
        <f>IF(Table1[[#This Row],[Quantity]]&gt;0,$F$8,0)</f>
        <v>0</v>
      </c>
      <c r="G480" t="s">
        <v>489</v>
      </c>
    </row>
    <row r="481" spans="2:7" x14ac:dyDescent="0.2">
      <c r="B481" s="1" t="s">
        <v>445</v>
      </c>
      <c r="C481" s="1" t="s">
        <v>6</v>
      </c>
      <c r="E481" s="26" t="str" cm="1">
        <f t="array" ref="E481">IF(F481=0,"",_xlfn.XLOOKUP(Table1[[#This Row],[Scale]],$K$3:$K$7,$L$3:L$7,2)*D481)</f>
        <v/>
      </c>
      <c r="F481" s="25">
        <f>IF(Table1[[#This Row],[Quantity]]&gt;0,$F$8,0)</f>
        <v>0</v>
      </c>
      <c r="G481" t="s">
        <v>490</v>
      </c>
    </row>
    <row r="482" spans="2:7" x14ac:dyDescent="0.2">
      <c r="B482" s="1" t="s">
        <v>445</v>
      </c>
      <c r="C482" s="1" t="s">
        <v>6</v>
      </c>
      <c r="E482" s="26" t="str" cm="1">
        <f t="array" ref="E482">IF(F482=0,"",_xlfn.XLOOKUP(Table1[[#This Row],[Scale]],$K$3:$K$7,$L$3:L$7,2)*D482)</f>
        <v/>
      </c>
      <c r="F482" s="25">
        <f>IF(Table1[[#This Row],[Quantity]]&gt;0,$F$8,0)</f>
        <v>0</v>
      </c>
      <c r="G482" t="s">
        <v>491</v>
      </c>
    </row>
    <row r="483" spans="2:7" x14ac:dyDescent="0.2">
      <c r="B483" s="1" t="s">
        <v>445</v>
      </c>
      <c r="C483" s="1" t="s">
        <v>6</v>
      </c>
      <c r="E483" s="26" t="str" cm="1">
        <f t="array" ref="E483">IF(F483=0,"",_xlfn.XLOOKUP(Table1[[#This Row],[Scale]],$K$3:$K$7,$L$3:L$7,2)*D483)</f>
        <v/>
      </c>
      <c r="F483" s="25">
        <f>IF(Table1[[#This Row],[Quantity]]&gt;0,$F$8,0)</f>
        <v>0</v>
      </c>
      <c r="G483" t="s">
        <v>492</v>
      </c>
    </row>
    <row r="484" spans="2:7" x14ac:dyDescent="0.2">
      <c r="B484" s="1" t="s">
        <v>445</v>
      </c>
      <c r="C484" s="1" t="s">
        <v>6</v>
      </c>
      <c r="E484" s="26" t="str" cm="1">
        <f t="array" ref="E484">IF(F484=0,"",_xlfn.XLOOKUP(Table1[[#This Row],[Scale]],$K$3:$K$7,$L$3:L$7,2)*D484)</f>
        <v/>
      </c>
      <c r="F484" s="25">
        <f>IF(Table1[[#This Row],[Quantity]]&gt;0,$F$8,0)</f>
        <v>0</v>
      </c>
      <c r="G484" t="s">
        <v>493</v>
      </c>
    </row>
    <row r="485" spans="2:7" x14ac:dyDescent="0.2">
      <c r="B485" s="1" t="s">
        <v>445</v>
      </c>
      <c r="C485" s="1" t="s">
        <v>6</v>
      </c>
      <c r="E485" s="26" t="str" cm="1">
        <f t="array" ref="E485">IF(F485=0,"",_xlfn.XLOOKUP(Table1[[#This Row],[Scale]],$K$3:$K$7,$L$3:L$7,2)*D485)</f>
        <v/>
      </c>
      <c r="F485" s="25">
        <f>IF(Table1[[#This Row],[Quantity]]&gt;0,$F$8,0)</f>
        <v>0</v>
      </c>
      <c r="G485" t="s">
        <v>494</v>
      </c>
    </row>
    <row r="486" spans="2:7" x14ac:dyDescent="0.2">
      <c r="B486" s="1" t="s">
        <v>445</v>
      </c>
      <c r="C486" s="1" t="s">
        <v>6</v>
      </c>
      <c r="E486" s="26" t="str" cm="1">
        <f t="array" ref="E486">IF(F486=0,"",_xlfn.XLOOKUP(Table1[[#This Row],[Scale]],$K$3:$K$7,$L$3:L$7,2)*D486)</f>
        <v/>
      </c>
      <c r="F486" s="25">
        <f>IF(Table1[[#This Row],[Quantity]]&gt;0,$F$8,0)</f>
        <v>0</v>
      </c>
      <c r="G486" t="s">
        <v>495</v>
      </c>
    </row>
    <row r="487" spans="2:7" x14ac:dyDescent="0.2">
      <c r="B487" s="1" t="s">
        <v>445</v>
      </c>
      <c r="C487" s="1" t="s">
        <v>6</v>
      </c>
      <c r="E487" s="26" t="str" cm="1">
        <f t="array" ref="E487">IF(F487=0,"",_xlfn.XLOOKUP(Table1[[#This Row],[Scale]],$K$3:$K$7,$L$3:L$7,2)*D487)</f>
        <v/>
      </c>
      <c r="F487" s="25">
        <f>IF(Table1[[#This Row],[Quantity]]&gt;0,$F$8,0)</f>
        <v>0</v>
      </c>
      <c r="G487" t="s">
        <v>496</v>
      </c>
    </row>
    <row r="488" spans="2:7" x14ac:dyDescent="0.2">
      <c r="B488" s="1" t="s">
        <v>445</v>
      </c>
      <c r="C488" s="1" t="s">
        <v>6</v>
      </c>
      <c r="E488" s="26" t="str" cm="1">
        <f t="array" ref="E488">IF(F488=0,"",_xlfn.XLOOKUP(Table1[[#This Row],[Scale]],$K$3:$K$7,$L$3:L$7,2)*D488)</f>
        <v/>
      </c>
      <c r="F488" s="25">
        <f>IF(Table1[[#This Row],[Quantity]]&gt;0,$F$8,0)</f>
        <v>0</v>
      </c>
      <c r="G488" t="s">
        <v>497</v>
      </c>
    </row>
    <row r="489" spans="2:7" x14ac:dyDescent="0.2">
      <c r="B489" s="1" t="s">
        <v>445</v>
      </c>
      <c r="C489" s="1" t="s">
        <v>6</v>
      </c>
      <c r="E489" s="26" t="str" cm="1">
        <f t="array" ref="E489">IF(F489=0,"",_xlfn.XLOOKUP(Table1[[#This Row],[Scale]],$K$3:$K$7,$L$3:L$7,2)*D489)</f>
        <v/>
      </c>
      <c r="F489" s="25">
        <f>IF(Table1[[#This Row],[Quantity]]&gt;0,$F$8,0)</f>
        <v>0</v>
      </c>
      <c r="G489" t="s">
        <v>498</v>
      </c>
    </row>
    <row r="490" spans="2:7" x14ac:dyDescent="0.2">
      <c r="B490" s="1" t="s">
        <v>445</v>
      </c>
      <c r="C490" s="1" t="s">
        <v>6</v>
      </c>
      <c r="E490" s="26" t="str" cm="1">
        <f t="array" ref="E490">IF(F490=0,"",_xlfn.XLOOKUP(Table1[[#This Row],[Scale]],$K$3:$K$7,$L$3:L$7,2)*D490)</f>
        <v/>
      </c>
      <c r="F490" s="25">
        <f>IF(Table1[[#This Row],[Quantity]]&gt;0,$F$8,0)</f>
        <v>0</v>
      </c>
      <c r="G490" t="s">
        <v>499</v>
      </c>
    </row>
    <row r="491" spans="2:7" x14ac:dyDescent="0.2">
      <c r="B491" s="1" t="s">
        <v>445</v>
      </c>
      <c r="C491" s="1" t="s">
        <v>6</v>
      </c>
      <c r="E491" s="26" t="str" cm="1">
        <f t="array" ref="E491">IF(F491=0,"",_xlfn.XLOOKUP(Table1[[#This Row],[Scale]],$K$3:$K$7,$L$3:L$7,2)*D491)</f>
        <v/>
      </c>
      <c r="F491" s="25">
        <f>IF(Table1[[#This Row],[Quantity]]&gt;0,$F$8,0)</f>
        <v>0</v>
      </c>
      <c r="G491" t="s">
        <v>500</v>
      </c>
    </row>
    <row r="492" spans="2:7" x14ac:dyDescent="0.2">
      <c r="B492" s="1" t="s">
        <v>445</v>
      </c>
      <c r="C492" s="1" t="s">
        <v>6</v>
      </c>
      <c r="E492" s="26" t="str" cm="1">
        <f t="array" ref="E492">IF(F492=0,"",_xlfn.XLOOKUP(Table1[[#This Row],[Scale]],$K$3:$K$7,$L$3:L$7,2)*D492)</f>
        <v/>
      </c>
      <c r="F492" s="25">
        <f>IF(Table1[[#This Row],[Quantity]]&gt;0,$F$8,0)</f>
        <v>0</v>
      </c>
      <c r="G492" t="s">
        <v>501</v>
      </c>
    </row>
    <row r="493" spans="2:7" x14ac:dyDescent="0.2">
      <c r="B493" s="1" t="s">
        <v>445</v>
      </c>
      <c r="C493" s="1" t="s">
        <v>6</v>
      </c>
      <c r="E493" s="26" t="str" cm="1">
        <f t="array" ref="E493">IF(F493=0,"",_xlfn.XLOOKUP(Table1[[#This Row],[Scale]],$K$3:$K$7,$L$3:L$7,2)*D493)</f>
        <v/>
      </c>
      <c r="F493" s="25">
        <f>IF(Table1[[#This Row],[Quantity]]&gt;0,$F$8,0)</f>
        <v>0</v>
      </c>
      <c r="G493" t="s">
        <v>502</v>
      </c>
    </row>
    <row r="494" spans="2:7" x14ac:dyDescent="0.2">
      <c r="B494" s="1" t="s">
        <v>445</v>
      </c>
      <c r="C494" s="1" t="s">
        <v>6</v>
      </c>
      <c r="E494" s="26" t="str" cm="1">
        <f t="array" ref="E494">IF(F494=0,"",_xlfn.XLOOKUP(Table1[[#This Row],[Scale]],$K$3:$K$7,$L$3:L$7,2)*D494)</f>
        <v/>
      </c>
      <c r="F494" s="25">
        <f>IF(Table1[[#This Row],[Quantity]]&gt;0,$F$8,0)</f>
        <v>0</v>
      </c>
      <c r="G494" t="s">
        <v>503</v>
      </c>
    </row>
    <row r="495" spans="2:7" x14ac:dyDescent="0.2">
      <c r="B495" s="1" t="s">
        <v>445</v>
      </c>
      <c r="C495" s="1" t="s">
        <v>6</v>
      </c>
      <c r="E495" s="26" t="str" cm="1">
        <f t="array" ref="E495">IF(F495=0,"",_xlfn.XLOOKUP(Table1[[#This Row],[Scale]],$K$3:$K$7,$L$3:L$7,2)*D495)</f>
        <v/>
      </c>
      <c r="F495" s="25">
        <f>IF(Table1[[#This Row],[Quantity]]&gt;0,$F$8,0)</f>
        <v>0</v>
      </c>
      <c r="G495" t="s">
        <v>504</v>
      </c>
    </row>
    <row r="496" spans="2:7" x14ac:dyDescent="0.2">
      <c r="B496" s="1" t="s">
        <v>445</v>
      </c>
      <c r="C496" s="1" t="s">
        <v>6</v>
      </c>
      <c r="E496" s="26" t="str" cm="1">
        <f t="array" ref="E496">IF(F496=0,"",_xlfn.XLOOKUP(Table1[[#This Row],[Scale]],$K$3:$K$7,$L$3:L$7,2)*D496)</f>
        <v/>
      </c>
      <c r="F496" s="25">
        <f>IF(Table1[[#This Row],[Quantity]]&gt;0,$F$8,0)</f>
        <v>0</v>
      </c>
      <c r="G496" t="s">
        <v>505</v>
      </c>
    </row>
    <row r="497" spans="2:7" x14ac:dyDescent="0.2">
      <c r="B497" s="1" t="s">
        <v>445</v>
      </c>
      <c r="C497" s="1" t="s">
        <v>6</v>
      </c>
      <c r="E497" s="26" t="str" cm="1">
        <f t="array" ref="E497">IF(F497=0,"",_xlfn.XLOOKUP(Table1[[#This Row],[Scale]],$K$3:$K$7,$L$3:L$7,2)*D497)</f>
        <v/>
      </c>
      <c r="F497" s="25">
        <f>IF(Table1[[#This Row],[Quantity]]&gt;0,$F$8,0)</f>
        <v>0</v>
      </c>
      <c r="G497" t="s">
        <v>506</v>
      </c>
    </row>
    <row r="498" spans="2:7" x14ac:dyDescent="0.2">
      <c r="B498" s="1" t="s">
        <v>445</v>
      </c>
      <c r="C498" s="1" t="s">
        <v>6</v>
      </c>
      <c r="E498" s="26" t="str" cm="1">
        <f t="array" ref="E498">IF(F498=0,"",_xlfn.XLOOKUP(Table1[[#This Row],[Scale]],$K$3:$K$7,$L$3:L$7,2)*D498)</f>
        <v/>
      </c>
      <c r="F498" s="25">
        <f>IF(Table1[[#This Row],[Quantity]]&gt;0,$F$8,0)</f>
        <v>0</v>
      </c>
      <c r="G498" t="s">
        <v>507</v>
      </c>
    </row>
    <row r="499" spans="2:7" x14ac:dyDescent="0.2">
      <c r="B499" s="1" t="s">
        <v>445</v>
      </c>
      <c r="C499" s="1" t="s">
        <v>6</v>
      </c>
      <c r="E499" s="26" t="str" cm="1">
        <f t="array" ref="E499">IF(F499=0,"",_xlfn.XLOOKUP(Table1[[#This Row],[Scale]],$K$3:$K$7,$L$3:L$7,2)*D499)</f>
        <v/>
      </c>
      <c r="F499" s="25">
        <f>IF(Table1[[#This Row],[Quantity]]&gt;0,$F$8,0)</f>
        <v>0</v>
      </c>
      <c r="G499" t="s">
        <v>508</v>
      </c>
    </row>
    <row r="500" spans="2:7" x14ac:dyDescent="0.2">
      <c r="B500" s="1" t="s">
        <v>445</v>
      </c>
      <c r="C500" s="1" t="s">
        <v>6</v>
      </c>
      <c r="E500" s="26" t="str" cm="1">
        <f t="array" ref="E500">IF(F500=0,"",_xlfn.XLOOKUP(Table1[[#This Row],[Scale]],$K$3:$K$7,$L$3:L$7,2)*D500)</f>
        <v/>
      </c>
      <c r="F500" s="25">
        <f>IF(Table1[[#This Row],[Quantity]]&gt;0,$F$8,0)</f>
        <v>0</v>
      </c>
      <c r="G500" t="s">
        <v>509</v>
      </c>
    </row>
    <row r="501" spans="2:7" x14ac:dyDescent="0.2">
      <c r="B501" s="1" t="s">
        <v>445</v>
      </c>
      <c r="C501" s="1" t="s">
        <v>6</v>
      </c>
      <c r="E501" s="26" t="str" cm="1">
        <f t="array" ref="E501">IF(F501=0,"",_xlfn.XLOOKUP(Table1[[#This Row],[Scale]],$K$3:$K$7,$L$3:L$7,2)*D501)</f>
        <v/>
      </c>
      <c r="F501" s="25">
        <f>IF(Table1[[#This Row],[Quantity]]&gt;0,$F$8,0)</f>
        <v>0</v>
      </c>
      <c r="G501" t="s">
        <v>510</v>
      </c>
    </row>
    <row r="502" spans="2:7" x14ac:dyDescent="0.2">
      <c r="B502" s="1" t="s">
        <v>445</v>
      </c>
      <c r="C502" s="1" t="s">
        <v>6</v>
      </c>
      <c r="E502" s="26" t="str" cm="1">
        <f t="array" ref="E502">IF(F502=0,"",_xlfn.XLOOKUP(Table1[[#This Row],[Scale]],$K$3:$K$7,$L$3:L$7,2)*D502)</f>
        <v/>
      </c>
      <c r="F502" s="25">
        <f>IF(Table1[[#This Row],[Quantity]]&gt;0,$F$8,0)</f>
        <v>0</v>
      </c>
      <c r="G502" t="s">
        <v>511</v>
      </c>
    </row>
    <row r="503" spans="2:7" x14ac:dyDescent="0.2">
      <c r="B503" s="1" t="s">
        <v>445</v>
      </c>
      <c r="C503" s="1" t="s">
        <v>6</v>
      </c>
      <c r="E503" s="26" t="str" cm="1">
        <f t="array" ref="E503">IF(F503=0,"",_xlfn.XLOOKUP(Table1[[#This Row],[Scale]],$K$3:$K$7,$L$3:L$7,2)*D503)</f>
        <v/>
      </c>
      <c r="F503" s="25">
        <f>IF(Table1[[#This Row],[Quantity]]&gt;0,$F$8,0)</f>
        <v>0</v>
      </c>
      <c r="G503" t="s">
        <v>512</v>
      </c>
    </row>
    <row r="504" spans="2:7" x14ac:dyDescent="0.2">
      <c r="B504" s="1" t="s">
        <v>445</v>
      </c>
      <c r="C504" s="1" t="s">
        <v>6</v>
      </c>
      <c r="E504" s="26" t="str" cm="1">
        <f t="array" ref="E504">IF(F504=0,"",_xlfn.XLOOKUP(Table1[[#This Row],[Scale]],$K$3:$K$7,$L$3:L$7,2)*D504)</f>
        <v/>
      </c>
      <c r="F504" s="25">
        <f>IF(Table1[[#This Row],[Quantity]]&gt;0,$F$8,0)</f>
        <v>0</v>
      </c>
      <c r="G504" t="s">
        <v>513</v>
      </c>
    </row>
    <row r="505" spans="2:7" x14ac:dyDescent="0.2">
      <c r="B505" s="1" t="s">
        <v>445</v>
      </c>
      <c r="C505" s="1" t="s">
        <v>6</v>
      </c>
      <c r="E505" s="26" t="str" cm="1">
        <f t="array" ref="E505">IF(F505=0,"",_xlfn.XLOOKUP(Table1[[#This Row],[Scale]],$K$3:$K$7,$L$3:L$7,2)*D505)</f>
        <v/>
      </c>
      <c r="F505" s="25">
        <f>IF(Table1[[#This Row],[Quantity]]&gt;0,$F$8,0)</f>
        <v>0</v>
      </c>
      <c r="G505" t="s">
        <v>514</v>
      </c>
    </row>
    <row r="506" spans="2:7" x14ac:dyDescent="0.2">
      <c r="B506" s="1" t="s">
        <v>445</v>
      </c>
      <c r="C506" s="1" t="s">
        <v>6</v>
      </c>
      <c r="E506" s="26" t="str" cm="1">
        <f t="array" ref="E506">IF(F506=0,"",_xlfn.XLOOKUP(Table1[[#This Row],[Scale]],$K$3:$K$7,$L$3:L$7,2)*D506)</f>
        <v/>
      </c>
      <c r="F506" s="25">
        <f>IF(Table1[[#This Row],[Quantity]]&gt;0,$F$8,0)</f>
        <v>0</v>
      </c>
      <c r="G506" t="s">
        <v>515</v>
      </c>
    </row>
    <row r="507" spans="2:7" x14ac:dyDescent="0.2">
      <c r="B507" s="1" t="s">
        <v>445</v>
      </c>
      <c r="C507" s="1" t="s">
        <v>6</v>
      </c>
      <c r="E507" s="26" t="str" cm="1">
        <f t="array" ref="E507">IF(F507=0,"",_xlfn.XLOOKUP(Table1[[#This Row],[Scale]],$K$3:$K$7,$L$3:L$7,2)*D507)</f>
        <v/>
      </c>
      <c r="F507" s="25">
        <f>IF(Table1[[#This Row],[Quantity]]&gt;0,$F$8,0)</f>
        <v>0</v>
      </c>
      <c r="G507" t="s">
        <v>516</v>
      </c>
    </row>
    <row r="508" spans="2:7" x14ac:dyDescent="0.2">
      <c r="B508" s="1" t="s">
        <v>445</v>
      </c>
      <c r="C508" s="1" t="s">
        <v>6</v>
      </c>
      <c r="E508" s="26" t="str" cm="1">
        <f t="array" ref="E508">IF(F508=0,"",_xlfn.XLOOKUP(Table1[[#This Row],[Scale]],$K$3:$K$7,$L$3:L$7,2)*D508)</f>
        <v/>
      </c>
      <c r="F508" s="25">
        <f>IF(Table1[[#This Row],[Quantity]]&gt;0,$F$8,0)</f>
        <v>0</v>
      </c>
      <c r="G508" t="s">
        <v>517</v>
      </c>
    </row>
    <row r="509" spans="2:7" x14ac:dyDescent="0.2">
      <c r="B509" s="1" t="s">
        <v>445</v>
      </c>
      <c r="C509" s="1" t="s">
        <v>6</v>
      </c>
      <c r="E509" s="26" t="str" cm="1">
        <f t="array" ref="E509">IF(F509=0,"",_xlfn.XLOOKUP(Table1[[#This Row],[Scale]],$K$3:$K$7,$L$3:L$7,2)*D509)</f>
        <v/>
      </c>
      <c r="F509" s="25">
        <f>IF(Table1[[#This Row],[Quantity]]&gt;0,$F$8,0)</f>
        <v>0</v>
      </c>
      <c r="G509" t="s">
        <v>518</v>
      </c>
    </row>
    <row r="510" spans="2:7" x14ac:dyDescent="0.2">
      <c r="B510" s="1" t="s">
        <v>445</v>
      </c>
      <c r="C510" s="1" t="s">
        <v>6</v>
      </c>
      <c r="E510" s="26" t="str" cm="1">
        <f t="array" ref="E510">IF(F510=0,"",_xlfn.XLOOKUP(Table1[[#This Row],[Scale]],$K$3:$K$7,$L$3:L$7,2)*D510)</f>
        <v/>
      </c>
      <c r="F510" s="25">
        <f>IF(Table1[[#This Row],[Quantity]]&gt;0,$F$8,0)</f>
        <v>0</v>
      </c>
      <c r="G510" t="s">
        <v>519</v>
      </c>
    </row>
    <row r="511" spans="2:7" x14ac:dyDescent="0.2">
      <c r="B511" s="1" t="s">
        <v>445</v>
      </c>
      <c r="C511" s="1" t="s">
        <v>6</v>
      </c>
      <c r="E511" s="26" t="str" cm="1">
        <f t="array" ref="E511">IF(F511=0,"",_xlfn.XLOOKUP(Table1[[#This Row],[Scale]],$K$3:$K$7,$L$3:L$7,2)*D511)</f>
        <v/>
      </c>
      <c r="F511" s="25">
        <f>IF(Table1[[#This Row],[Quantity]]&gt;0,$F$8,0)</f>
        <v>0</v>
      </c>
      <c r="G511" t="s">
        <v>520</v>
      </c>
    </row>
    <row r="512" spans="2:7" x14ac:dyDescent="0.2">
      <c r="B512" s="1" t="s">
        <v>445</v>
      </c>
      <c r="C512" s="1" t="s">
        <v>6</v>
      </c>
      <c r="E512" s="26" t="str" cm="1">
        <f t="array" ref="E512">IF(F512=0,"",_xlfn.XLOOKUP(Table1[[#This Row],[Scale]],$K$3:$K$7,$L$3:L$7,2)*D512)</f>
        <v/>
      </c>
      <c r="F512" s="25">
        <f>IF(Table1[[#This Row],[Quantity]]&gt;0,$F$8,0)</f>
        <v>0</v>
      </c>
      <c r="G512" t="s">
        <v>521</v>
      </c>
    </row>
    <row r="513" spans="2:7" x14ac:dyDescent="0.2">
      <c r="B513" s="1" t="s">
        <v>445</v>
      </c>
      <c r="C513" s="1" t="s">
        <v>6</v>
      </c>
      <c r="E513" s="26" t="str" cm="1">
        <f t="array" ref="E513">IF(F513=0,"",_xlfn.XLOOKUP(Table1[[#This Row],[Scale]],$K$3:$K$7,$L$3:L$7,2)*D513)</f>
        <v/>
      </c>
      <c r="F513" s="25">
        <f>IF(Table1[[#This Row],[Quantity]]&gt;0,$F$8,0)</f>
        <v>0</v>
      </c>
      <c r="G513" t="s">
        <v>522</v>
      </c>
    </row>
    <row r="514" spans="2:7" x14ac:dyDescent="0.2">
      <c r="B514" s="1" t="s">
        <v>445</v>
      </c>
      <c r="C514" s="1" t="s">
        <v>6</v>
      </c>
      <c r="E514" s="26" t="str" cm="1">
        <f t="array" ref="E514">IF(F514=0,"",_xlfn.XLOOKUP(Table1[[#This Row],[Scale]],$K$3:$K$7,$L$3:L$7,2)*D514)</f>
        <v/>
      </c>
      <c r="F514" s="25">
        <f>IF(Table1[[#This Row],[Quantity]]&gt;0,$F$8,0)</f>
        <v>0</v>
      </c>
      <c r="G514" t="s">
        <v>523</v>
      </c>
    </row>
    <row r="515" spans="2:7" x14ac:dyDescent="0.2">
      <c r="B515" s="1" t="s">
        <v>445</v>
      </c>
      <c r="C515" s="1" t="s">
        <v>6</v>
      </c>
      <c r="E515" s="26" t="str" cm="1">
        <f t="array" ref="E515">IF(F515=0,"",_xlfn.XLOOKUP(Table1[[#This Row],[Scale]],$K$3:$K$7,$L$3:L$7,2)*D515)</f>
        <v/>
      </c>
      <c r="F515" s="25">
        <f>IF(Table1[[#This Row],[Quantity]]&gt;0,$F$8,0)</f>
        <v>0</v>
      </c>
      <c r="G515" t="s">
        <v>524</v>
      </c>
    </row>
    <row r="516" spans="2:7" x14ac:dyDescent="0.2">
      <c r="B516" s="1" t="s">
        <v>445</v>
      </c>
      <c r="C516" s="1" t="s">
        <v>6</v>
      </c>
      <c r="E516" s="26" t="str" cm="1">
        <f t="array" ref="E516">IF(F516=0,"",_xlfn.XLOOKUP(Table1[[#This Row],[Scale]],$K$3:$K$7,$L$3:L$7,2)*D516)</f>
        <v/>
      </c>
      <c r="F516" s="25">
        <f>IF(Table1[[#This Row],[Quantity]]&gt;0,$F$8,0)</f>
        <v>0</v>
      </c>
      <c r="G516" t="s">
        <v>525</v>
      </c>
    </row>
    <row r="517" spans="2:7" x14ac:dyDescent="0.2">
      <c r="B517" s="1" t="s">
        <v>445</v>
      </c>
      <c r="C517" s="1" t="s">
        <v>6</v>
      </c>
      <c r="E517" s="26" t="str" cm="1">
        <f t="array" ref="E517">IF(F517=0,"",_xlfn.XLOOKUP(Table1[[#This Row],[Scale]],$K$3:$K$7,$L$3:L$7,2)*D517)</f>
        <v/>
      </c>
      <c r="F517" s="25">
        <f>IF(Table1[[#This Row],[Quantity]]&gt;0,$F$8,0)</f>
        <v>0</v>
      </c>
      <c r="G517" t="s">
        <v>526</v>
      </c>
    </row>
    <row r="518" spans="2:7" x14ac:dyDescent="0.2">
      <c r="B518" s="1" t="s">
        <v>445</v>
      </c>
      <c r="C518" s="1" t="s">
        <v>6</v>
      </c>
      <c r="E518" s="26" t="str" cm="1">
        <f t="array" ref="E518">IF(F518=0,"",_xlfn.XLOOKUP(Table1[[#This Row],[Scale]],$K$3:$K$7,$L$3:L$7,2)*D518)</f>
        <v/>
      </c>
      <c r="F518" s="25">
        <f>IF(Table1[[#This Row],[Quantity]]&gt;0,$F$8,0)</f>
        <v>0</v>
      </c>
      <c r="G518" t="s">
        <v>527</v>
      </c>
    </row>
    <row r="519" spans="2:7" x14ac:dyDescent="0.2">
      <c r="B519" s="1" t="s">
        <v>445</v>
      </c>
      <c r="C519" s="1" t="s">
        <v>6</v>
      </c>
      <c r="E519" s="26" t="str" cm="1">
        <f t="array" ref="E519">IF(F519=0,"",_xlfn.XLOOKUP(Table1[[#This Row],[Scale]],$K$3:$K$7,$L$3:L$7,2)*D519)</f>
        <v/>
      </c>
      <c r="F519" s="25">
        <f>IF(Table1[[#This Row],[Quantity]]&gt;0,$F$8,0)</f>
        <v>0</v>
      </c>
      <c r="G519" t="s">
        <v>528</v>
      </c>
    </row>
    <row r="520" spans="2:7" x14ac:dyDescent="0.2">
      <c r="B520" s="1" t="s">
        <v>445</v>
      </c>
      <c r="C520" s="1" t="s">
        <v>6</v>
      </c>
      <c r="E520" s="26" t="str" cm="1">
        <f t="array" ref="E520">IF(F520=0,"",_xlfn.XLOOKUP(Table1[[#This Row],[Scale]],$K$3:$K$7,$L$3:L$7,2)*D520)</f>
        <v/>
      </c>
      <c r="F520" s="25">
        <f>IF(Table1[[#This Row],[Quantity]]&gt;0,$F$8,0)</f>
        <v>0</v>
      </c>
      <c r="G520" t="s">
        <v>529</v>
      </c>
    </row>
    <row r="521" spans="2:7" x14ac:dyDescent="0.2">
      <c r="B521" s="1" t="s">
        <v>445</v>
      </c>
      <c r="C521" s="1" t="s">
        <v>6</v>
      </c>
      <c r="E521" s="26" t="str" cm="1">
        <f t="array" ref="E521">IF(F521=0,"",_xlfn.XLOOKUP(Table1[[#This Row],[Scale]],$K$3:$K$7,$L$3:L$7,2)*D521)</f>
        <v/>
      </c>
      <c r="F521" s="25">
        <f>IF(Table1[[#This Row],[Quantity]]&gt;0,$F$8,0)</f>
        <v>0</v>
      </c>
      <c r="G521" t="s">
        <v>530</v>
      </c>
    </row>
    <row r="522" spans="2:7" x14ac:dyDescent="0.2">
      <c r="B522" s="1" t="s">
        <v>445</v>
      </c>
      <c r="C522" s="1" t="s">
        <v>6</v>
      </c>
      <c r="E522" s="26" t="str" cm="1">
        <f t="array" ref="E522">IF(F522=0,"",_xlfn.XLOOKUP(Table1[[#This Row],[Scale]],$K$3:$K$7,$L$3:L$7,2)*D522)</f>
        <v/>
      </c>
      <c r="F522" s="25">
        <f>IF(Table1[[#This Row],[Quantity]]&gt;0,$F$8,0)</f>
        <v>0</v>
      </c>
      <c r="G522" t="s">
        <v>531</v>
      </c>
    </row>
    <row r="523" spans="2:7" x14ac:dyDescent="0.2">
      <c r="B523" s="1" t="s">
        <v>445</v>
      </c>
      <c r="C523" s="1" t="s">
        <v>6</v>
      </c>
      <c r="E523" s="26" t="str" cm="1">
        <f t="array" ref="E523">IF(F523=0,"",_xlfn.XLOOKUP(Table1[[#This Row],[Scale]],$K$3:$K$7,$L$3:L$7,2)*D523)</f>
        <v/>
      </c>
      <c r="F523" s="25">
        <f>IF(Table1[[#This Row],[Quantity]]&gt;0,$F$8,0)</f>
        <v>0</v>
      </c>
      <c r="G523" t="s">
        <v>532</v>
      </c>
    </row>
    <row r="524" spans="2:7" x14ac:dyDescent="0.2">
      <c r="B524" s="1" t="s">
        <v>445</v>
      </c>
      <c r="C524" s="1" t="s">
        <v>6</v>
      </c>
      <c r="E524" s="26" t="str" cm="1">
        <f t="array" ref="E524">IF(F524=0,"",_xlfn.XLOOKUP(Table1[[#This Row],[Scale]],$K$3:$K$7,$L$3:L$7,2)*D524)</f>
        <v/>
      </c>
      <c r="F524" s="25">
        <f>IF(Table1[[#This Row],[Quantity]]&gt;0,$F$8,0)</f>
        <v>0</v>
      </c>
      <c r="G524" t="s">
        <v>533</v>
      </c>
    </row>
    <row r="525" spans="2:7" x14ac:dyDescent="0.2">
      <c r="B525" s="1" t="s">
        <v>445</v>
      </c>
      <c r="C525" s="1" t="s">
        <v>6</v>
      </c>
      <c r="E525" s="26" t="str" cm="1">
        <f t="array" ref="E525">IF(F525=0,"",_xlfn.XLOOKUP(Table1[[#This Row],[Scale]],$K$3:$K$7,$L$3:L$7,2)*D525)</f>
        <v/>
      </c>
      <c r="F525" s="25">
        <f>IF(Table1[[#This Row],[Quantity]]&gt;0,$F$8,0)</f>
        <v>0</v>
      </c>
      <c r="G525" t="s">
        <v>534</v>
      </c>
    </row>
    <row r="526" spans="2:7" x14ac:dyDescent="0.2">
      <c r="B526" s="1" t="s">
        <v>445</v>
      </c>
      <c r="C526" s="1" t="s">
        <v>6</v>
      </c>
      <c r="E526" s="26" t="str" cm="1">
        <f t="array" ref="E526">IF(F526=0,"",_xlfn.XLOOKUP(Table1[[#This Row],[Scale]],$K$3:$K$7,$L$3:L$7,2)*D526)</f>
        <v/>
      </c>
      <c r="F526" s="25">
        <f>IF(Table1[[#This Row],[Quantity]]&gt;0,$F$8,0)</f>
        <v>0</v>
      </c>
      <c r="G526" t="s">
        <v>535</v>
      </c>
    </row>
    <row r="527" spans="2:7" x14ac:dyDescent="0.2">
      <c r="B527" s="1" t="s">
        <v>552</v>
      </c>
      <c r="C527" s="1"/>
      <c r="D527">
        <f>SUBTOTAL(109,Table1[Quantity])</f>
        <v>0</v>
      </c>
      <c r="E527" s="24">
        <f>SUBTOTAL(109,Table1[Cost])</f>
        <v>0</v>
      </c>
      <c r="G527" s="1">
        <f>SUBTOTAL(103,Table1[AFV])</f>
        <v>517</v>
      </c>
    </row>
    <row r="528" spans="2:7" x14ac:dyDescent="0.2">
      <c r="G528" s="30" t="s">
        <v>553</v>
      </c>
    </row>
  </sheetData>
  <mergeCells count="7">
    <mergeCell ref="I9:N9"/>
    <mergeCell ref="I8:N8"/>
    <mergeCell ref="D2:F2"/>
    <mergeCell ref="J2:K2"/>
    <mergeCell ref="C5:E5"/>
    <mergeCell ref="C6:D6"/>
    <mergeCell ref="N2:N6"/>
  </mergeCells>
  <hyperlinks>
    <hyperlink ref="G2" r:id="rId1" xr:uid="{6E970244-349C-6546-BAA2-465E040783B9}"/>
    <hyperlink ref="D2" r:id="rId2" xr:uid="{41BE5A2D-38F3-DB46-8568-BB5B174D8854}"/>
  </hyperlinks>
  <pageMargins left="0.25" right="0.25" top="0.5" bottom="0.5" header="0.2" footer="0.2"/>
  <pageSetup paperSize="9" scale="75" orientation="portrait" horizontalDpi="0" verticalDpi="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How To Order</vt:lpstr>
      <vt:lpstr>AFV Order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Owen</dc:creator>
  <cp:lastModifiedBy>Bill Owen</cp:lastModifiedBy>
  <cp:lastPrinted>2023-07-25T00:03:31Z</cp:lastPrinted>
  <dcterms:created xsi:type="dcterms:W3CDTF">2023-07-23T21:29:12Z</dcterms:created>
  <dcterms:modified xsi:type="dcterms:W3CDTF">2023-07-25T00:03:41Z</dcterms:modified>
</cp:coreProperties>
</file>